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表1" sheetId="1" r:id="rId1"/>
    <sheet name="表2" sheetId="2" r:id="rId2"/>
    <sheet name="表3" sheetId="3" r:id="rId3"/>
  </sheets>
  <definedNames/>
  <calcPr fullCalcOnLoad="1"/>
</workbook>
</file>

<file path=xl/sharedStrings.xml><?xml version="1.0" encoding="utf-8"?>
<sst xmlns="http://schemas.openxmlformats.org/spreadsheetml/2006/main" count="926" uniqueCount="37">
  <si>
    <t>レート</t>
  </si>
  <si>
    <t>平均</t>
  </si>
  <si>
    <t>ATK</t>
  </si>
  <si>
    <t>DEF</t>
  </si>
  <si>
    <t>HIT</t>
  </si>
  <si>
    <t>AGL</t>
  </si>
  <si>
    <t>ＳＵＭ</t>
  </si>
  <si>
    <t>攻撃力</t>
  </si>
  <si>
    <t>防御力</t>
  </si>
  <si>
    <t>命中</t>
  </si>
  <si>
    <t>回避</t>
  </si>
  <si>
    <t>Lv1</t>
  </si>
  <si>
    <t>Lv2</t>
  </si>
  <si>
    <t>HP</t>
  </si>
  <si>
    <t>Lv3</t>
  </si>
  <si>
    <t>Lv4</t>
  </si>
  <si>
    <t>Lv5</t>
  </si>
  <si>
    <t>Lv6</t>
  </si>
  <si>
    <t>Lv7</t>
  </si>
  <si>
    <t>攻撃</t>
  </si>
  <si>
    <t>防御</t>
  </si>
  <si>
    <t>気力</t>
  </si>
  <si>
    <t>ユニットA</t>
  </si>
  <si>
    <t>CT</t>
  </si>
  <si>
    <t>制限</t>
  </si>
  <si>
    <t>合計</t>
  </si>
  <si>
    <t>命中率</t>
  </si>
  <si>
    <t>クリティカル</t>
  </si>
  <si>
    <t>ARM1</t>
  </si>
  <si>
    <t>ARM2</t>
  </si>
  <si>
    <t>ARM3</t>
  </si>
  <si>
    <t>ARM4</t>
  </si>
  <si>
    <t>ARM5</t>
  </si>
  <si>
    <t>ユニットB</t>
  </si>
  <si>
    <t>ユニットC</t>
  </si>
  <si>
    <t>ユニットD</t>
  </si>
  <si>
    <t>ユニットE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</si>
</sst>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0"/>
      <name val="mspgothic"/>
      <family val="2"/>
    </font>
    <font>
      <sz val="10"/>
      <name val="Arial"/>
      <family val="0"/>
    </font>
    <font>
      <sz val="10"/>
      <name val="ＭＳ Ｐゴシック"/>
      <family val="3"/>
    </font>
    <font>
      <sz val="10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0" xfId="0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4" fontId="2" fillId="0" borderId="15" xfId="0" applyFont="1" applyBorder="1" applyAlignment="1">
      <alignment/>
    </xf>
    <xf numFmtId="164" fontId="2" fillId="0" borderId="16" xfId="0" applyFont="1" applyBorder="1" applyAlignment="1">
      <alignment/>
    </xf>
    <xf numFmtId="164" fontId="2" fillId="0" borderId="17" xfId="0" applyFont="1" applyBorder="1" applyAlignment="1">
      <alignment/>
    </xf>
    <xf numFmtId="164" fontId="2" fillId="0" borderId="0" xfId="0" applyFont="1" applyAlignment="1">
      <alignment/>
    </xf>
    <xf numFmtId="165" fontId="2" fillId="0" borderId="18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2" fillId="0" borderId="19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2" fillId="0" borderId="20" xfId="0" applyNumberFormat="1" applyFont="1" applyBorder="1" applyAlignment="1">
      <alignment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23" xfId="0" applyFont="1" applyBorder="1" applyAlignment="1">
      <alignment/>
    </xf>
    <xf numFmtId="165" fontId="2" fillId="0" borderId="24" xfId="0" applyNumberFormat="1" applyFont="1" applyBorder="1" applyAlignment="1">
      <alignment/>
    </xf>
    <xf numFmtId="165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4" fontId="2" fillId="0" borderId="29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0" xfId="0" applyFont="1" applyBorder="1" applyAlignment="1">
      <alignment/>
    </xf>
    <xf numFmtId="164" fontId="2" fillId="0" borderId="31" xfId="0" applyFont="1" applyBorder="1" applyAlignment="1">
      <alignment/>
    </xf>
    <xf numFmtId="164" fontId="2" fillId="0" borderId="32" xfId="0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25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33" xfId="0" applyNumberForma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3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4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5" fontId="0" fillId="0" borderId="2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9"/>
  <sheetViews>
    <sheetView workbookViewId="0" topLeftCell="A1">
      <selection activeCell="D15" sqref="D15"/>
    </sheetView>
  </sheetViews>
  <sheetFormatPr defaultColWidth="13.00390625" defaultRowHeight="12.75"/>
  <cols>
    <col min="1" max="1" width="5.75390625" style="0" customWidth="1"/>
    <col min="2" max="2" width="5.875" style="0" customWidth="1"/>
    <col min="3" max="3" width="4.75390625" style="0" customWidth="1"/>
    <col min="4" max="4" width="5.875" style="0" customWidth="1"/>
    <col min="5" max="5" width="12.75390625" style="0" customWidth="1"/>
    <col min="6" max="6" width="5.875" style="0" customWidth="1"/>
    <col min="7" max="7" width="5.75390625" style="0" customWidth="1"/>
    <col min="8" max="8" width="5.875" style="0" customWidth="1"/>
    <col min="9" max="9" width="5.00390625" style="0" customWidth="1"/>
    <col min="10" max="10" width="5.875" style="0" customWidth="1"/>
    <col min="11" max="11" width="6.75390625" style="0" customWidth="1"/>
    <col min="12" max="12" width="12.75390625" style="0" customWidth="1"/>
    <col min="13" max="13" width="4.75390625" style="0" customWidth="1"/>
    <col min="14" max="15" width="6.125" style="0" customWidth="1"/>
    <col min="16" max="16" width="5.00390625" style="0" customWidth="1"/>
    <col min="17" max="17" width="5.875" style="0" customWidth="1"/>
    <col min="18" max="18" width="12.75390625" style="0" customWidth="1"/>
    <col min="19" max="19" width="4.75390625" style="0" customWidth="1"/>
    <col min="20" max="16384" width="12.75390625" style="0" customWidth="1"/>
  </cols>
  <sheetData>
    <row r="1" spans="1:23" ht="12.75">
      <c r="A1" s="1" t="s">
        <v>0</v>
      </c>
      <c r="B1" s="2"/>
      <c r="C1" s="2"/>
      <c r="D1" s="3"/>
      <c r="E1" s="4"/>
      <c r="F1" s="5" t="s">
        <v>1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</row>
    <row r="2" spans="1:23" ht="12.75">
      <c r="A2" s="9" t="s">
        <v>2</v>
      </c>
      <c r="B2" s="10" t="s">
        <v>3</v>
      </c>
      <c r="C2" s="10" t="s">
        <v>4</v>
      </c>
      <c r="D2" s="11" t="s">
        <v>5</v>
      </c>
      <c r="E2" s="12"/>
      <c r="F2" s="13"/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/>
      <c r="M2" s="15"/>
      <c r="N2" s="14" t="s">
        <v>2</v>
      </c>
      <c r="O2" s="14" t="s">
        <v>3</v>
      </c>
      <c r="P2" s="14" t="s">
        <v>4</v>
      </c>
      <c r="Q2" s="14" t="s">
        <v>5</v>
      </c>
      <c r="R2" s="14"/>
      <c r="S2" s="15"/>
      <c r="T2" s="14" t="s">
        <v>7</v>
      </c>
      <c r="U2" s="14" t="s">
        <v>8</v>
      </c>
      <c r="V2" s="14" t="s">
        <v>9</v>
      </c>
      <c r="W2" s="16" t="s">
        <v>10</v>
      </c>
    </row>
    <row r="3" spans="1:23" ht="12.75">
      <c r="A3" s="17">
        <v>50</v>
      </c>
      <c r="B3" s="18">
        <v>20</v>
      </c>
      <c r="C3" s="18">
        <v>1</v>
      </c>
      <c r="D3" s="19">
        <v>1</v>
      </c>
      <c r="E3" s="20"/>
      <c r="F3" s="21" t="s">
        <v>11</v>
      </c>
      <c r="G3" s="22">
        <v>10</v>
      </c>
      <c r="H3" s="22">
        <v>10</v>
      </c>
      <c r="I3" s="22">
        <v>10</v>
      </c>
      <c r="J3" s="22">
        <v>10</v>
      </c>
      <c r="K3" s="22">
        <f>SUM(G3:J3)</f>
        <v>40</v>
      </c>
      <c r="L3" s="22"/>
      <c r="M3" s="23" t="s">
        <v>11</v>
      </c>
      <c r="N3" s="24">
        <f>SUM(A3*G3+500)</f>
        <v>1000</v>
      </c>
      <c r="O3" s="24">
        <f>SUM(B3*H3+200)</f>
        <v>400</v>
      </c>
      <c r="P3" s="24">
        <f>SUM(C3*I3)</f>
        <v>10</v>
      </c>
      <c r="Q3" s="24">
        <f>SUM(D3*J3+40)</f>
        <v>50</v>
      </c>
      <c r="R3" s="22"/>
      <c r="S3" s="23" t="s">
        <v>11</v>
      </c>
      <c r="T3" s="22">
        <f>SUM(N3*(A15*1.9+A18)/200)</f>
        <v>1253.5</v>
      </c>
      <c r="U3" s="22">
        <f>SUM(O3*(B15*2.2+A18)/200)</f>
        <v>454</v>
      </c>
      <c r="V3" s="22">
        <f>SUM(P3+C15/2)</f>
        <v>32.5</v>
      </c>
      <c r="W3" s="25">
        <f>SUM(Q3+D15/2)</f>
        <v>67.5</v>
      </c>
    </row>
    <row r="4" spans="1:23" ht="12.75">
      <c r="A4" s="26"/>
      <c r="B4" s="27"/>
      <c r="C4" s="27"/>
      <c r="D4" s="27"/>
      <c r="E4" s="20"/>
      <c r="F4" s="21" t="s">
        <v>12</v>
      </c>
      <c r="G4" s="22">
        <v>15</v>
      </c>
      <c r="H4" s="22">
        <v>15</v>
      </c>
      <c r="I4" s="22">
        <v>15</v>
      </c>
      <c r="J4" s="22">
        <v>15</v>
      </c>
      <c r="K4" s="22">
        <f>SUM(G4:J4)</f>
        <v>60</v>
      </c>
      <c r="L4" s="22"/>
      <c r="M4" s="23" t="s">
        <v>12</v>
      </c>
      <c r="N4" s="22">
        <f>SUM(A3*G4+500)</f>
        <v>1250</v>
      </c>
      <c r="O4" s="22">
        <f>SUM(B3*H4+200)</f>
        <v>500</v>
      </c>
      <c r="P4" s="22">
        <f>SUM(C3*I4)</f>
        <v>15</v>
      </c>
      <c r="Q4" s="22">
        <f>SUM(D3*J4+40)</f>
        <v>55</v>
      </c>
      <c r="R4" s="22"/>
      <c r="S4" s="23" t="s">
        <v>12</v>
      </c>
      <c r="T4" s="22">
        <f>SUM(N4*(A15*1.9+A18)/200)</f>
        <v>1566.875</v>
      </c>
      <c r="U4" s="22">
        <f>SUM(O4*(B15*2.2+A18)/200)</f>
        <v>567.5</v>
      </c>
      <c r="V4" s="22">
        <f>SUM(P4+C15/2)</f>
        <v>37.5</v>
      </c>
      <c r="W4" s="25">
        <f>SUM(Q4+D15/2)</f>
        <v>72.5</v>
      </c>
    </row>
    <row r="5" spans="1:23" ht="12.75">
      <c r="A5" s="28"/>
      <c r="B5" s="29" t="s">
        <v>13</v>
      </c>
      <c r="C5" s="30"/>
      <c r="D5" s="12"/>
      <c r="E5" s="20"/>
      <c r="F5" s="21" t="s">
        <v>14</v>
      </c>
      <c r="G5" s="22">
        <v>20</v>
      </c>
      <c r="H5" s="22">
        <v>20</v>
      </c>
      <c r="I5" s="22">
        <v>20</v>
      </c>
      <c r="J5" s="22">
        <v>20</v>
      </c>
      <c r="K5" s="22">
        <f>SUM(G5:J5)</f>
        <v>80</v>
      </c>
      <c r="L5" s="22"/>
      <c r="M5" s="23" t="s">
        <v>14</v>
      </c>
      <c r="N5" s="24">
        <f>SUM(A3*G5+500)</f>
        <v>1500</v>
      </c>
      <c r="O5" s="24">
        <f>SUM(B3*H5+200)</f>
        <v>600</v>
      </c>
      <c r="P5" s="24">
        <f>SUM(C3*I5)</f>
        <v>20</v>
      </c>
      <c r="Q5" s="24">
        <f>SUM(D3*J5+40)</f>
        <v>60</v>
      </c>
      <c r="R5" s="22"/>
      <c r="S5" s="23" t="s">
        <v>14</v>
      </c>
      <c r="T5" s="22">
        <f>SUM(N5*(A15*1.9+A18)/200)</f>
        <v>1880.25</v>
      </c>
      <c r="U5" s="22">
        <f>SUM(O5*(B15*2.2+A18)/200)</f>
        <v>681</v>
      </c>
      <c r="V5" s="22">
        <f>SUM(P5+C15/2)</f>
        <v>42.5</v>
      </c>
      <c r="W5" s="25">
        <f>SUM(Q5+D15/2)</f>
        <v>77.5</v>
      </c>
    </row>
    <row r="6" spans="1:23" ht="12.75">
      <c r="A6" s="9" t="s">
        <v>11</v>
      </c>
      <c r="B6" s="11">
        <v>5000</v>
      </c>
      <c r="C6" s="30"/>
      <c r="D6" s="12"/>
      <c r="E6" s="20"/>
      <c r="F6" s="21" t="s">
        <v>15</v>
      </c>
      <c r="G6" s="22">
        <v>28</v>
      </c>
      <c r="H6" s="22">
        <v>28</v>
      </c>
      <c r="I6" s="22">
        <v>27</v>
      </c>
      <c r="J6" s="22">
        <v>27</v>
      </c>
      <c r="K6" s="22">
        <f>SUM(G6:J6)</f>
        <v>110</v>
      </c>
      <c r="L6" s="22"/>
      <c r="M6" s="23" t="s">
        <v>15</v>
      </c>
      <c r="N6" s="22">
        <f>SUM(A3*G6+500)</f>
        <v>1900</v>
      </c>
      <c r="O6" s="22">
        <f>SUM(B3*H6)</f>
        <v>560</v>
      </c>
      <c r="P6" s="22">
        <f>SUM(C3*I6)</f>
        <v>27</v>
      </c>
      <c r="Q6" s="22">
        <f>SUM(D3*J6+40)</f>
        <v>67</v>
      </c>
      <c r="R6" s="22"/>
      <c r="S6" s="23" t="s">
        <v>15</v>
      </c>
      <c r="T6" s="22">
        <f>SUM(N6*(A15*1.9+A18)/200)</f>
        <v>2381.65</v>
      </c>
      <c r="U6" s="22">
        <f>SUM(O6*(B15*2.2+A18)/200)</f>
        <v>635.6</v>
      </c>
      <c r="V6" s="22">
        <f>SUM(P6+C15/2)</f>
        <v>49.5</v>
      </c>
      <c r="W6" s="25">
        <f>SUM(Q6+D15/2)</f>
        <v>84.5</v>
      </c>
    </row>
    <row r="7" spans="1:23" ht="12.75">
      <c r="A7" s="9" t="s">
        <v>12</v>
      </c>
      <c r="B7" s="11">
        <v>6000</v>
      </c>
      <c r="C7" s="30"/>
      <c r="D7" s="12"/>
      <c r="E7" s="20"/>
      <c r="F7" s="21" t="s">
        <v>16</v>
      </c>
      <c r="G7" s="22">
        <v>35</v>
      </c>
      <c r="H7" s="22">
        <v>35</v>
      </c>
      <c r="I7" s="22">
        <v>35</v>
      </c>
      <c r="J7" s="22">
        <v>35</v>
      </c>
      <c r="K7" s="22">
        <f>SUM(G7:J7)</f>
        <v>140</v>
      </c>
      <c r="L7" s="22"/>
      <c r="M7" s="23" t="s">
        <v>16</v>
      </c>
      <c r="N7" s="24">
        <f>SUM(A3*G7+500)</f>
        <v>2250</v>
      </c>
      <c r="O7" s="24">
        <f>SUM(B3*H7)</f>
        <v>700</v>
      </c>
      <c r="P7" s="24">
        <f>SUM(C3*I7)</f>
        <v>35</v>
      </c>
      <c r="Q7" s="24">
        <f>SUM(D3*J7+40)</f>
        <v>75</v>
      </c>
      <c r="R7" s="22"/>
      <c r="S7" s="23" t="s">
        <v>16</v>
      </c>
      <c r="T7" s="22">
        <f>SUM(N7*(A15*1.9+A18)/200)</f>
        <v>2820.375</v>
      </c>
      <c r="U7" s="22">
        <f>SUM(O7*(B15*2.2+A18)/200)</f>
        <v>794.5</v>
      </c>
      <c r="V7" s="22">
        <f>SUM(P7+C15/2)</f>
        <v>57.5</v>
      </c>
      <c r="W7" s="25">
        <f>SUM(Q7+D15/2)</f>
        <v>92.5</v>
      </c>
    </row>
    <row r="8" spans="1:23" ht="12.75">
      <c r="A8" s="9" t="s">
        <v>14</v>
      </c>
      <c r="B8" s="11">
        <v>7000</v>
      </c>
      <c r="C8" s="30"/>
      <c r="D8" s="12"/>
      <c r="E8" s="20"/>
      <c r="F8" s="21" t="s">
        <v>17</v>
      </c>
      <c r="G8" s="22">
        <v>45</v>
      </c>
      <c r="H8" s="22">
        <v>45</v>
      </c>
      <c r="I8" s="22">
        <v>45</v>
      </c>
      <c r="J8" s="22">
        <v>45</v>
      </c>
      <c r="K8" s="22">
        <f>SUM(G8:J8)</f>
        <v>180</v>
      </c>
      <c r="L8" s="22"/>
      <c r="M8" s="23" t="s">
        <v>17</v>
      </c>
      <c r="N8" s="22">
        <f>SUM(A3*G8+500)</f>
        <v>2750</v>
      </c>
      <c r="O8" s="22">
        <f>SUM(B3*H8+200)</f>
        <v>1100</v>
      </c>
      <c r="P8" s="22">
        <f>SUM(C3*I8)</f>
        <v>45</v>
      </c>
      <c r="Q8" s="22">
        <f>SUM(D3*J8+40)</f>
        <v>85</v>
      </c>
      <c r="R8" s="22"/>
      <c r="S8" s="23" t="s">
        <v>17</v>
      </c>
      <c r="T8" s="22">
        <f>SUM(N8*(A15*1.9+A18)/200)</f>
        <v>3447.125</v>
      </c>
      <c r="U8" s="22">
        <f>SUM(O8*(B15*2.2+A18)/200)</f>
        <v>1248.5</v>
      </c>
      <c r="V8" s="22">
        <f>SUM(P8+C15/2)</f>
        <v>67.5</v>
      </c>
      <c r="W8" s="25">
        <f>SUM(Q8+D15/2)</f>
        <v>102.5</v>
      </c>
    </row>
    <row r="9" spans="1:23" ht="12.75">
      <c r="A9" s="9" t="s">
        <v>15</v>
      </c>
      <c r="B9" s="11">
        <v>8000</v>
      </c>
      <c r="C9" s="30"/>
      <c r="D9" s="12"/>
      <c r="E9" s="20"/>
      <c r="F9" s="31" t="s">
        <v>18</v>
      </c>
      <c r="G9" s="32">
        <v>55</v>
      </c>
      <c r="H9" s="32">
        <v>55</v>
      </c>
      <c r="I9" s="32">
        <v>55</v>
      </c>
      <c r="J9" s="32">
        <v>55</v>
      </c>
      <c r="K9" s="32">
        <f>SUM(G9:J9)</f>
        <v>220</v>
      </c>
      <c r="L9" s="32"/>
      <c r="M9" s="33" t="s">
        <v>18</v>
      </c>
      <c r="N9" s="34">
        <f>SUM(A3*G9+500)</f>
        <v>3250</v>
      </c>
      <c r="O9" s="34">
        <f>SUM(B3*H9+200)</f>
        <v>1300</v>
      </c>
      <c r="P9" s="34">
        <f>SUM(C3*I9)</f>
        <v>55</v>
      </c>
      <c r="Q9" s="34">
        <f>SUM(D3*J9+40)</f>
        <v>95</v>
      </c>
      <c r="R9" s="32"/>
      <c r="S9" s="33" t="s">
        <v>18</v>
      </c>
      <c r="T9" s="32">
        <f>SUM(N9*(A15*1.9+A18)/200)</f>
        <v>4073.875</v>
      </c>
      <c r="U9" s="32">
        <f>SUM(O9*(B15*2.2+A18)/200)</f>
        <v>1475.5</v>
      </c>
      <c r="V9" s="32">
        <f>SUM(P9+C15/2)</f>
        <v>77.5</v>
      </c>
      <c r="W9" s="35">
        <f>SUM(Q9+D15/2)</f>
        <v>112.5</v>
      </c>
    </row>
    <row r="10" spans="1:23" ht="12.75">
      <c r="A10" s="9" t="s">
        <v>16</v>
      </c>
      <c r="B10" s="11">
        <v>9000</v>
      </c>
      <c r="C10" s="30"/>
      <c r="D10" s="12"/>
      <c r="E10" s="20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5"/>
    </row>
    <row r="11" spans="1:23" ht="12.75">
      <c r="A11" s="9" t="s">
        <v>17</v>
      </c>
      <c r="B11" s="11">
        <v>10000</v>
      </c>
      <c r="C11" s="30"/>
      <c r="D11" s="12"/>
      <c r="E11" s="20"/>
      <c r="F11" s="5" t="s">
        <v>10</v>
      </c>
      <c r="G11" s="36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5"/>
    </row>
    <row r="12" spans="1:23" ht="12.75">
      <c r="A12" s="17" t="s">
        <v>18</v>
      </c>
      <c r="B12" s="19">
        <v>11000</v>
      </c>
      <c r="C12" s="30"/>
      <c r="D12" s="12"/>
      <c r="E12" s="20"/>
      <c r="F12" s="13"/>
      <c r="G12" s="14" t="s">
        <v>2</v>
      </c>
      <c r="H12" s="14" t="s">
        <v>3</v>
      </c>
      <c r="I12" s="14" t="s">
        <v>4</v>
      </c>
      <c r="J12" s="14" t="s">
        <v>5</v>
      </c>
      <c r="K12" s="14"/>
      <c r="L12" s="14"/>
      <c r="M12" s="15"/>
      <c r="N12" s="14" t="s">
        <v>2</v>
      </c>
      <c r="O12" s="14" t="s">
        <v>3</v>
      </c>
      <c r="P12" s="14" t="s">
        <v>4</v>
      </c>
      <c r="Q12" s="14" t="s">
        <v>5</v>
      </c>
      <c r="R12" s="14"/>
      <c r="S12" s="15"/>
      <c r="T12" s="14" t="s">
        <v>7</v>
      </c>
      <c r="U12" s="14" t="s">
        <v>8</v>
      </c>
      <c r="V12" s="14" t="s">
        <v>9</v>
      </c>
      <c r="W12" s="16" t="s">
        <v>10</v>
      </c>
    </row>
    <row r="13" spans="1:23" ht="12.75">
      <c r="A13" s="37"/>
      <c r="B13" s="38"/>
      <c r="C13" s="38"/>
      <c r="D13" s="38"/>
      <c r="E13" s="20"/>
      <c r="F13" s="21" t="s">
        <v>11</v>
      </c>
      <c r="G13" s="22">
        <v>10</v>
      </c>
      <c r="H13" s="22">
        <v>10</v>
      </c>
      <c r="I13" s="22">
        <v>10</v>
      </c>
      <c r="J13" s="22">
        <v>10</v>
      </c>
      <c r="K13" s="22">
        <f>SUM(G13:J13)</f>
        <v>40</v>
      </c>
      <c r="L13" s="22"/>
      <c r="M13" s="23" t="s">
        <v>11</v>
      </c>
      <c r="N13" s="24">
        <f>SUM(A3*G13+500)</f>
        <v>1000</v>
      </c>
      <c r="O13" s="24">
        <f>SUM(B3*H13+200)</f>
        <v>400</v>
      </c>
      <c r="P13" s="24">
        <f>SUM(C3*I13)</f>
        <v>10</v>
      </c>
      <c r="Q13" s="24">
        <f>SUM(D3*J13+40)</f>
        <v>50</v>
      </c>
      <c r="R13" s="22"/>
      <c r="S13" s="23" t="s">
        <v>11</v>
      </c>
      <c r="T13" s="22">
        <f>SUM(N13*(A15*1.9+A18)/200)</f>
        <v>1253.5</v>
      </c>
      <c r="U13" s="22">
        <f>SUM(O13*(B15*2.2+A18)/200)</f>
        <v>454</v>
      </c>
      <c r="V13" s="22">
        <f>SUM(P13+C15/2)</f>
        <v>32.5</v>
      </c>
      <c r="W13" s="25">
        <f>SUM(Q13+D15/2)</f>
        <v>67.5</v>
      </c>
    </row>
    <row r="14" spans="1:23" ht="12.75">
      <c r="A14" s="28" t="s">
        <v>19</v>
      </c>
      <c r="B14" s="39" t="s">
        <v>20</v>
      </c>
      <c r="C14" s="39" t="s">
        <v>9</v>
      </c>
      <c r="D14" s="29" t="s">
        <v>10</v>
      </c>
      <c r="E14" s="20"/>
      <c r="F14" s="21" t="s">
        <v>12</v>
      </c>
      <c r="G14" s="22">
        <v>15</v>
      </c>
      <c r="H14" s="22">
        <v>15</v>
      </c>
      <c r="I14" s="22">
        <v>15</v>
      </c>
      <c r="J14" s="22">
        <v>15</v>
      </c>
      <c r="K14" s="22">
        <f>SUM(G14:J14)</f>
        <v>60</v>
      </c>
      <c r="L14" s="22"/>
      <c r="M14" s="23" t="s">
        <v>12</v>
      </c>
      <c r="N14" s="22">
        <f>SUM(A3*G14+500)</f>
        <v>1250</v>
      </c>
      <c r="O14" s="22">
        <f>SUM(B3*H14+200)</f>
        <v>500</v>
      </c>
      <c r="P14" s="22">
        <f>SUM(C3*I14)</f>
        <v>15</v>
      </c>
      <c r="Q14" s="22">
        <f>SUM(D3*J14+40)</f>
        <v>55</v>
      </c>
      <c r="R14" s="22"/>
      <c r="S14" s="23" t="s">
        <v>12</v>
      </c>
      <c r="T14" s="22">
        <f>SUM(N14*(A15*1.9+A18)/200)</f>
        <v>1566.875</v>
      </c>
      <c r="U14" s="22">
        <f>SUM(O14*(B15*2.2+A18)/200)</f>
        <v>567.5</v>
      </c>
      <c r="V14" s="22">
        <f>SUM(P14+C15/2)</f>
        <v>37.5</v>
      </c>
      <c r="W14" s="25">
        <f>SUM(Q14+D15/2)</f>
        <v>72.5</v>
      </c>
    </row>
    <row r="15" spans="1:23" ht="12.75">
      <c r="A15" s="17">
        <v>53</v>
      </c>
      <c r="B15" s="18">
        <v>35</v>
      </c>
      <c r="C15" s="18">
        <v>45</v>
      </c>
      <c r="D15" s="19">
        <v>35</v>
      </c>
      <c r="E15" s="20"/>
      <c r="F15" s="21" t="s">
        <v>14</v>
      </c>
      <c r="G15" s="22">
        <v>20</v>
      </c>
      <c r="H15" s="22">
        <v>20</v>
      </c>
      <c r="I15" s="22">
        <v>20</v>
      </c>
      <c r="J15" s="22">
        <v>20</v>
      </c>
      <c r="K15" s="22">
        <f>SUM(G15:J15)</f>
        <v>80</v>
      </c>
      <c r="L15" s="22"/>
      <c r="M15" s="23" t="s">
        <v>14</v>
      </c>
      <c r="N15" s="24">
        <f>SUM(A3*G15+500)</f>
        <v>1500</v>
      </c>
      <c r="O15" s="24">
        <f>SUM(B3*H15+200)</f>
        <v>600</v>
      </c>
      <c r="P15" s="24">
        <f>SUM(C3*I15)</f>
        <v>20</v>
      </c>
      <c r="Q15" s="24">
        <f>SUM(D3*J15+40)</f>
        <v>60</v>
      </c>
      <c r="R15" s="22"/>
      <c r="S15" s="23" t="s">
        <v>14</v>
      </c>
      <c r="T15" s="22">
        <f>SUM(N15*(A15*1.9+A18)/200)</f>
        <v>1880.25</v>
      </c>
      <c r="U15" s="22">
        <f>SUM(O15*(B15*2.2+A18)/200)</f>
        <v>681</v>
      </c>
      <c r="V15" s="22">
        <f>SUM(P15+C15/2)</f>
        <v>42.5</v>
      </c>
      <c r="W15" s="25">
        <f>SUM(Q15+D15/2)</f>
        <v>77.5</v>
      </c>
    </row>
    <row r="16" spans="1:23" ht="12.75">
      <c r="A16" s="26"/>
      <c r="B16" s="27"/>
      <c r="C16" s="27"/>
      <c r="D16" s="27"/>
      <c r="E16" s="20"/>
      <c r="F16" s="21" t="s">
        <v>15</v>
      </c>
      <c r="G16" s="22">
        <v>28</v>
      </c>
      <c r="H16" s="22">
        <v>28</v>
      </c>
      <c r="I16" s="22">
        <v>27</v>
      </c>
      <c r="J16" s="22">
        <v>27</v>
      </c>
      <c r="K16" s="22">
        <f>SUM(G16:J16)</f>
        <v>110</v>
      </c>
      <c r="L16" s="22"/>
      <c r="M16" s="23" t="s">
        <v>15</v>
      </c>
      <c r="N16" s="22">
        <f>SUM(A3*G16+500)</f>
        <v>1900</v>
      </c>
      <c r="O16" s="22">
        <f>SUM(B3*H16+200)</f>
        <v>760</v>
      </c>
      <c r="P16" s="22">
        <f>SUM(C3*I16)</f>
        <v>27</v>
      </c>
      <c r="Q16" s="22">
        <f>SUM(D3*J16+40)</f>
        <v>67</v>
      </c>
      <c r="R16" s="22"/>
      <c r="S16" s="23" t="s">
        <v>15</v>
      </c>
      <c r="T16" s="22">
        <f>SUM(N16*(A15*1.9+A18)/200)</f>
        <v>2381.65</v>
      </c>
      <c r="U16" s="22">
        <f>SUM(O16*(B15*2.2+A18)/200)</f>
        <v>862.6</v>
      </c>
      <c r="V16" s="22">
        <f>SUM(P16+C15/2)</f>
        <v>49.5</v>
      </c>
      <c r="W16" s="25">
        <f>SUM(Q16+D15/2)</f>
        <v>84.5</v>
      </c>
    </row>
    <row r="17" spans="1:23" ht="12.75">
      <c r="A17" s="40" t="s">
        <v>21</v>
      </c>
      <c r="B17" s="30"/>
      <c r="C17" s="12"/>
      <c r="D17" s="12"/>
      <c r="E17" s="20"/>
      <c r="F17" s="21" t="s">
        <v>16</v>
      </c>
      <c r="G17" s="22">
        <v>35</v>
      </c>
      <c r="H17" s="22">
        <v>35</v>
      </c>
      <c r="I17" s="22">
        <v>35</v>
      </c>
      <c r="J17" s="22">
        <v>35</v>
      </c>
      <c r="K17" s="22">
        <f>SUM(G17:J17)</f>
        <v>140</v>
      </c>
      <c r="L17" s="22"/>
      <c r="M17" s="23" t="s">
        <v>16</v>
      </c>
      <c r="N17" s="24">
        <f>SUM(A3*G17+500)</f>
        <v>2250</v>
      </c>
      <c r="O17" s="24">
        <f>SUM(B3*H17+200)</f>
        <v>900</v>
      </c>
      <c r="P17" s="24">
        <f>SUM(C3*I17)</f>
        <v>35</v>
      </c>
      <c r="Q17" s="24">
        <f>SUM(D3*J17+40)</f>
        <v>75</v>
      </c>
      <c r="R17" s="22"/>
      <c r="S17" s="23" t="s">
        <v>16</v>
      </c>
      <c r="T17" s="22">
        <f>SUM(N17*(A15*1.9+A18)/200)</f>
        <v>2820.375</v>
      </c>
      <c r="U17" s="22">
        <f>SUM(O17*(B15*2.2+A18)/200)</f>
        <v>1021.5</v>
      </c>
      <c r="V17" s="22">
        <f>SUM(P17+C15/2)</f>
        <v>57.5</v>
      </c>
      <c r="W17" s="25">
        <f>SUM(Q17+D15/2)</f>
        <v>92.5</v>
      </c>
    </row>
    <row r="18" spans="1:23" ht="12.75">
      <c r="A18" s="41">
        <v>150</v>
      </c>
      <c r="B18" s="30"/>
      <c r="C18" s="12"/>
      <c r="D18" s="12"/>
      <c r="E18" s="20"/>
      <c r="F18" s="21" t="s">
        <v>17</v>
      </c>
      <c r="G18" s="22">
        <v>45</v>
      </c>
      <c r="H18" s="22">
        <v>45</v>
      </c>
      <c r="I18" s="22">
        <v>45</v>
      </c>
      <c r="J18" s="22">
        <v>45</v>
      </c>
      <c r="K18" s="22">
        <f>SUM(G18:J18)</f>
        <v>180</v>
      </c>
      <c r="L18" s="22"/>
      <c r="M18" s="23" t="s">
        <v>17</v>
      </c>
      <c r="N18" s="22">
        <f>SUM(A3*G18+500)</f>
        <v>2750</v>
      </c>
      <c r="O18" s="22">
        <f>SUM(B3*H18+200)</f>
        <v>1100</v>
      </c>
      <c r="P18" s="22">
        <f>SUM(C3*I18)</f>
        <v>45</v>
      </c>
      <c r="Q18" s="22">
        <f>SUM(D3*J18+40)</f>
        <v>85</v>
      </c>
      <c r="R18" s="22"/>
      <c r="S18" s="23" t="s">
        <v>17</v>
      </c>
      <c r="T18" s="22">
        <f>SUM(N18*(A15*1.9+A18)/200)</f>
        <v>3447.125</v>
      </c>
      <c r="U18" s="22">
        <f>SUM(O18*(B15*2.2+A18)/200)</f>
        <v>1248.5</v>
      </c>
      <c r="V18" s="22">
        <f>SUM(P18+C15/2)</f>
        <v>67.5</v>
      </c>
      <c r="W18" s="25">
        <f>SUM(Q18+D15/2)</f>
        <v>102.5</v>
      </c>
    </row>
    <row r="19" spans="1:23" ht="12.75">
      <c r="A19" s="42"/>
      <c r="B19" s="20"/>
      <c r="C19" s="20"/>
      <c r="D19" s="20"/>
      <c r="E19" s="20"/>
      <c r="F19" s="31" t="s">
        <v>18</v>
      </c>
      <c r="G19" s="32">
        <v>55</v>
      </c>
      <c r="H19" s="32">
        <v>55</v>
      </c>
      <c r="I19" s="32">
        <v>55</v>
      </c>
      <c r="J19" s="32">
        <v>55</v>
      </c>
      <c r="K19" s="32">
        <f>SUM(G19:J19)</f>
        <v>220</v>
      </c>
      <c r="L19" s="32"/>
      <c r="M19" s="33" t="s">
        <v>18</v>
      </c>
      <c r="N19" s="34">
        <f>SUM(A3*G19+500)</f>
        <v>3250</v>
      </c>
      <c r="O19" s="34">
        <f>SUM(B3*H19+200)</f>
        <v>1300</v>
      </c>
      <c r="P19" s="34">
        <f>SUM(C3*I19)</f>
        <v>55</v>
      </c>
      <c r="Q19" s="34">
        <f>SUM(D3*J19+40)</f>
        <v>95</v>
      </c>
      <c r="R19" s="32"/>
      <c r="S19" s="33" t="s">
        <v>18</v>
      </c>
      <c r="T19" s="32">
        <f>SUM(N19*(A15*1.9+A18)/200)</f>
        <v>4073.875</v>
      </c>
      <c r="U19" s="32">
        <f>SUM(O19*(B15*2.2+A18)/200)</f>
        <v>1475.5</v>
      </c>
      <c r="V19" s="32">
        <f>SUM(P19+C15/2)</f>
        <v>77.5</v>
      </c>
      <c r="W19" s="35">
        <f>SUM(Q19+D15/2)</f>
        <v>112.5</v>
      </c>
    </row>
    <row r="20" spans="1:23" ht="12.75">
      <c r="A20" s="42"/>
      <c r="B20" s="20"/>
      <c r="C20" s="20"/>
      <c r="D20" s="20"/>
      <c r="E20" s="20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5"/>
    </row>
    <row r="21" spans="1:23" ht="12.75">
      <c r="A21" s="42"/>
      <c r="B21" s="20"/>
      <c r="C21" s="20"/>
      <c r="D21" s="20"/>
      <c r="E21" s="20"/>
      <c r="F21" s="5" t="s">
        <v>20</v>
      </c>
      <c r="G21" s="36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5"/>
    </row>
    <row r="22" spans="1:23" ht="12.75">
      <c r="A22" s="42"/>
      <c r="B22" s="20"/>
      <c r="C22" s="20"/>
      <c r="D22" s="20"/>
      <c r="E22" s="20"/>
      <c r="F22" s="13"/>
      <c r="G22" s="14" t="s">
        <v>2</v>
      </c>
      <c r="H22" s="14" t="s">
        <v>3</v>
      </c>
      <c r="I22" s="14" t="s">
        <v>4</v>
      </c>
      <c r="J22" s="14" t="s">
        <v>5</v>
      </c>
      <c r="K22" s="14"/>
      <c r="L22" s="14"/>
      <c r="M22" s="15"/>
      <c r="N22" s="14" t="s">
        <v>2</v>
      </c>
      <c r="O22" s="14" t="s">
        <v>3</v>
      </c>
      <c r="P22" s="14" t="s">
        <v>4</v>
      </c>
      <c r="Q22" s="14" t="s">
        <v>5</v>
      </c>
      <c r="R22" s="14"/>
      <c r="S22" s="15"/>
      <c r="T22" s="14" t="s">
        <v>7</v>
      </c>
      <c r="U22" s="14" t="s">
        <v>8</v>
      </c>
      <c r="V22" s="14" t="s">
        <v>9</v>
      </c>
      <c r="W22" s="16" t="s">
        <v>10</v>
      </c>
    </row>
    <row r="23" spans="1:23" ht="12.75">
      <c r="A23" s="42"/>
      <c r="B23" s="20"/>
      <c r="C23" s="20"/>
      <c r="D23" s="20"/>
      <c r="E23" s="20"/>
      <c r="F23" s="21" t="s">
        <v>11</v>
      </c>
      <c r="G23" s="22">
        <v>10</v>
      </c>
      <c r="H23" s="22">
        <v>10</v>
      </c>
      <c r="I23" s="22">
        <v>10</v>
      </c>
      <c r="J23" s="22">
        <v>10</v>
      </c>
      <c r="K23" s="22">
        <f>SUM(G23:J23)</f>
        <v>40</v>
      </c>
      <c r="L23" s="22"/>
      <c r="M23" s="23" t="s">
        <v>11</v>
      </c>
      <c r="N23" s="24">
        <f>SUM(A3*G23+500)</f>
        <v>1000</v>
      </c>
      <c r="O23" s="24">
        <f>SUM(B3*H23+200)</f>
        <v>400</v>
      </c>
      <c r="P23" s="24">
        <f>SUM(C3*I23)</f>
        <v>10</v>
      </c>
      <c r="Q23" s="24">
        <f>SUM(D3*J23+40)</f>
        <v>50</v>
      </c>
      <c r="R23" s="22"/>
      <c r="S23" s="23" t="s">
        <v>11</v>
      </c>
      <c r="T23" s="22">
        <f>SUM(N23*(A15*1.9+A18)/200)</f>
        <v>1253.5</v>
      </c>
      <c r="U23" s="22">
        <f>SUM(O23*(B15*2.2+A18)/200)</f>
        <v>454</v>
      </c>
      <c r="V23" s="22">
        <f>SUM(P23+C15/2)</f>
        <v>32.5</v>
      </c>
      <c r="W23" s="25">
        <f>SUM(Q23+D15/2)</f>
        <v>67.5</v>
      </c>
    </row>
    <row r="24" spans="1:23" ht="12.75">
      <c r="A24" s="42"/>
      <c r="B24" s="20"/>
      <c r="C24" s="20"/>
      <c r="D24" s="20"/>
      <c r="E24" s="20"/>
      <c r="F24" s="21" t="s">
        <v>12</v>
      </c>
      <c r="G24" s="22">
        <v>15</v>
      </c>
      <c r="H24" s="22">
        <v>15</v>
      </c>
      <c r="I24" s="22">
        <v>15</v>
      </c>
      <c r="J24" s="22">
        <v>15</v>
      </c>
      <c r="K24" s="22">
        <f>SUM(G24:J24)</f>
        <v>60</v>
      </c>
      <c r="L24" s="22"/>
      <c r="M24" s="23" t="s">
        <v>12</v>
      </c>
      <c r="N24" s="22">
        <f>SUM(A3*G24+500)</f>
        <v>1250</v>
      </c>
      <c r="O24" s="22">
        <f>SUM(B3*H24+200)</f>
        <v>500</v>
      </c>
      <c r="P24" s="22">
        <f>SUM(C3*I24)</f>
        <v>15</v>
      </c>
      <c r="Q24" s="22">
        <f>SUM(D3*J24+40)</f>
        <v>55</v>
      </c>
      <c r="R24" s="22"/>
      <c r="S24" s="23" t="s">
        <v>12</v>
      </c>
      <c r="T24" s="22">
        <f>SUM(N24*(A15*1.9+A18)/200)</f>
        <v>1566.875</v>
      </c>
      <c r="U24" s="22">
        <f>SUM(O24*(B15*2.2+A18)/200)</f>
        <v>567.5</v>
      </c>
      <c r="V24" s="22">
        <f>SUM(P24+C15/2)</f>
        <v>37.5</v>
      </c>
      <c r="W24" s="25">
        <f>SUM(Q24+D15/2)</f>
        <v>72.5</v>
      </c>
    </row>
    <row r="25" spans="1:23" ht="12.75">
      <c r="A25" s="42"/>
      <c r="B25" s="20"/>
      <c r="C25" s="20"/>
      <c r="D25" s="20"/>
      <c r="E25" s="20"/>
      <c r="F25" s="21" t="s">
        <v>14</v>
      </c>
      <c r="G25" s="22">
        <v>20</v>
      </c>
      <c r="H25" s="22">
        <v>20</v>
      </c>
      <c r="I25" s="22">
        <v>20</v>
      </c>
      <c r="J25" s="22">
        <v>20</v>
      </c>
      <c r="K25" s="22">
        <f>SUM(G25:J25)</f>
        <v>80</v>
      </c>
      <c r="L25" s="22"/>
      <c r="M25" s="23" t="s">
        <v>14</v>
      </c>
      <c r="N25" s="24">
        <f>SUM(A3*G25+500)</f>
        <v>1500</v>
      </c>
      <c r="O25" s="24">
        <f>SUM(B3*H25+200)</f>
        <v>600</v>
      </c>
      <c r="P25" s="24">
        <f>SUM(C3*I25)</f>
        <v>20</v>
      </c>
      <c r="Q25" s="24">
        <f>SUM(D3*J25+40)</f>
        <v>60</v>
      </c>
      <c r="R25" s="22"/>
      <c r="S25" s="23" t="s">
        <v>14</v>
      </c>
      <c r="T25" s="22">
        <f>SUM(N25*(A15*1.9+A18)/200)</f>
        <v>1880.25</v>
      </c>
      <c r="U25" s="22">
        <f>SUM(O25*(B15*2.2+A18)/200)</f>
        <v>681</v>
      </c>
      <c r="V25" s="22">
        <f>SUM(P25+C15/2)</f>
        <v>42.5</v>
      </c>
      <c r="W25" s="25">
        <f>SUM(Q25+D15/2)</f>
        <v>77.5</v>
      </c>
    </row>
    <row r="26" spans="1:23" ht="12.75">
      <c r="A26" s="42"/>
      <c r="B26" s="20"/>
      <c r="C26" s="20"/>
      <c r="D26" s="20"/>
      <c r="E26" s="20"/>
      <c r="F26" s="21" t="s">
        <v>15</v>
      </c>
      <c r="G26" s="22">
        <v>28</v>
      </c>
      <c r="H26" s="22">
        <v>28</v>
      </c>
      <c r="I26" s="22">
        <v>27</v>
      </c>
      <c r="J26" s="22">
        <v>27</v>
      </c>
      <c r="K26" s="22">
        <f>SUM(G26:J26)</f>
        <v>110</v>
      </c>
      <c r="L26" s="22"/>
      <c r="M26" s="23" t="s">
        <v>15</v>
      </c>
      <c r="N26" s="22">
        <f>SUM(A3*G26+500)</f>
        <v>1900</v>
      </c>
      <c r="O26" s="22">
        <f>SUM(B3*H26+200)</f>
        <v>760</v>
      </c>
      <c r="P26" s="22">
        <f>SUM(C3*I26)</f>
        <v>27</v>
      </c>
      <c r="Q26" s="22">
        <f>SUM(D3*J26+40)</f>
        <v>67</v>
      </c>
      <c r="R26" s="22"/>
      <c r="S26" s="23" t="s">
        <v>15</v>
      </c>
      <c r="T26" s="22">
        <f>SUM(N26*(A15*1.9+A18)/200)</f>
        <v>2381.65</v>
      </c>
      <c r="U26" s="22">
        <f>SUM(O26*(B15*2.2+A18)/200)</f>
        <v>862.6</v>
      </c>
      <c r="V26" s="22">
        <f>SUM(P26+C15/2)</f>
        <v>49.5</v>
      </c>
      <c r="W26" s="25">
        <f>SUM(Q26+D15/2)</f>
        <v>84.5</v>
      </c>
    </row>
    <row r="27" spans="1:23" ht="12.75">
      <c r="A27" s="42"/>
      <c r="B27" s="20"/>
      <c r="C27" s="20"/>
      <c r="D27" s="20"/>
      <c r="E27" s="20"/>
      <c r="F27" s="21" t="s">
        <v>16</v>
      </c>
      <c r="G27" s="22">
        <v>35</v>
      </c>
      <c r="H27" s="22">
        <v>35</v>
      </c>
      <c r="I27" s="22">
        <v>35</v>
      </c>
      <c r="J27" s="22">
        <v>35</v>
      </c>
      <c r="K27" s="22">
        <f>SUM(G27:J27)</f>
        <v>140</v>
      </c>
      <c r="L27" s="22"/>
      <c r="M27" s="23" t="s">
        <v>16</v>
      </c>
      <c r="N27" s="24">
        <f>SUM(A3*G27+500)</f>
        <v>2250</v>
      </c>
      <c r="O27" s="24">
        <f>SUM(B3*H27+200)</f>
        <v>900</v>
      </c>
      <c r="P27" s="24">
        <f>SUM(C3*I27)</f>
        <v>35</v>
      </c>
      <c r="Q27" s="24">
        <f>SUM(D3*J27+40)</f>
        <v>75</v>
      </c>
      <c r="R27" s="22"/>
      <c r="S27" s="23" t="s">
        <v>16</v>
      </c>
      <c r="T27" s="22">
        <f>SUM(N27*(A15*1.9+A18)/200)</f>
        <v>2820.375</v>
      </c>
      <c r="U27" s="22">
        <f>SUM(O27*(B15*2.2+A18)/200)</f>
        <v>1021.5</v>
      </c>
      <c r="V27" s="22">
        <f>SUM(P27+C15/2)</f>
        <v>57.5</v>
      </c>
      <c r="W27" s="25">
        <f>SUM(Q27+D15/2)</f>
        <v>92.5</v>
      </c>
    </row>
    <row r="28" spans="1:23" ht="12.75">
      <c r="A28" s="42"/>
      <c r="B28" s="20"/>
      <c r="C28" s="20"/>
      <c r="D28" s="20"/>
      <c r="E28" s="20"/>
      <c r="F28" s="21" t="s">
        <v>17</v>
      </c>
      <c r="G28" s="22">
        <v>45</v>
      </c>
      <c r="H28" s="22">
        <v>45</v>
      </c>
      <c r="I28" s="22">
        <v>45</v>
      </c>
      <c r="J28" s="22">
        <v>45</v>
      </c>
      <c r="K28" s="22">
        <f>SUM(G28:J28)</f>
        <v>180</v>
      </c>
      <c r="L28" s="22"/>
      <c r="M28" s="23" t="s">
        <v>17</v>
      </c>
      <c r="N28" s="22">
        <f>SUM(A3*G28+500)</f>
        <v>2750</v>
      </c>
      <c r="O28" s="22">
        <f>SUM(B3*H28+200)</f>
        <v>1100</v>
      </c>
      <c r="P28" s="22">
        <f>SUM(C3*I28)</f>
        <v>45</v>
      </c>
      <c r="Q28" s="22">
        <f>SUM(D3*J28+40)</f>
        <v>85</v>
      </c>
      <c r="R28" s="22"/>
      <c r="S28" s="23" t="s">
        <v>17</v>
      </c>
      <c r="T28" s="22">
        <f>SUM(N28*(A15*1.9+A18)/200)</f>
        <v>3447.125</v>
      </c>
      <c r="U28" s="22">
        <f>SUM(O28*(B15*2.2+A18)/200)</f>
        <v>1248.5</v>
      </c>
      <c r="V28" s="22">
        <f>SUM(P28+C15/2)</f>
        <v>67.5</v>
      </c>
      <c r="W28" s="25">
        <f>SUM(Q28+D15/2)</f>
        <v>102.5</v>
      </c>
    </row>
    <row r="29" spans="1:23" ht="12.75">
      <c r="A29" s="42"/>
      <c r="B29" s="20"/>
      <c r="C29" s="20"/>
      <c r="D29" s="20"/>
      <c r="E29" s="20"/>
      <c r="F29" s="31" t="s">
        <v>18</v>
      </c>
      <c r="G29" s="32">
        <v>55</v>
      </c>
      <c r="H29" s="32">
        <v>55</v>
      </c>
      <c r="I29" s="32">
        <v>55</v>
      </c>
      <c r="J29" s="32">
        <v>55</v>
      </c>
      <c r="K29" s="32">
        <f>SUM(G29:J29)</f>
        <v>220</v>
      </c>
      <c r="L29" s="32"/>
      <c r="M29" s="33" t="s">
        <v>18</v>
      </c>
      <c r="N29" s="34">
        <f>SUM(A3*G29+500)</f>
        <v>3250</v>
      </c>
      <c r="O29" s="34">
        <f>SUM(B3*H29+200)</f>
        <v>1300</v>
      </c>
      <c r="P29" s="34">
        <f>SUM(C3*I29)</f>
        <v>55</v>
      </c>
      <c r="Q29" s="34">
        <f>SUM(D3*J29+40)</f>
        <v>95</v>
      </c>
      <c r="R29" s="32"/>
      <c r="S29" s="33" t="s">
        <v>18</v>
      </c>
      <c r="T29" s="32">
        <f>SUM(N29*(A15*1.9+A18)/200)</f>
        <v>4073.875</v>
      </c>
      <c r="U29" s="32">
        <f>SUM(O29*(B15*2.2+A18)/200)</f>
        <v>1475.5</v>
      </c>
      <c r="V29" s="32">
        <f>SUM(P29+C15/2)</f>
        <v>77.5</v>
      </c>
      <c r="W29" s="35">
        <f>SUM(Q29+D15/2)</f>
        <v>112.5</v>
      </c>
    </row>
    <row r="30" spans="1:23" ht="12.75">
      <c r="A30" s="42"/>
      <c r="B30" s="20"/>
      <c r="C30" s="20"/>
      <c r="D30" s="20"/>
      <c r="E30" s="20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5"/>
    </row>
    <row r="31" spans="1:23" ht="12.75">
      <c r="A31" s="42"/>
      <c r="B31" s="20"/>
      <c r="C31" s="20"/>
      <c r="D31" s="20"/>
      <c r="E31" s="20"/>
      <c r="F31" s="5" t="s">
        <v>19</v>
      </c>
      <c r="G31" s="36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5"/>
    </row>
    <row r="32" spans="1:23" ht="12.75">
      <c r="A32" s="42"/>
      <c r="B32" s="20"/>
      <c r="C32" s="20"/>
      <c r="D32" s="20"/>
      <c r="E32" s="20"/>
      <c r="F32" s="13"/>
      <c r="G32" s="14" t="s">
        <v>2</v>
      </c>
      <c r="H32" s="14" t="s">
        <v>3</v>
      </c>
      <c r="I32" s="14" t="s">
        <v>4</v>
      </c>
      <c r="J32" s="14" t="s">
        <v>5</v>
      </c>
      <c r="K32" s="14"/>
      <c r="L32" s="14"/>
      <c r="M32" s="15"/>
      <c r="N32" s="14" t="s">
        <v>2</v>
      </c>
      <c r="O32" s="14" t="s">
        <v>3</v>
      </c>
      <c r="P32" s="14" t="s">
        <v>4</v>
      </c>
      <c r="Q32" s="14" t="s">
        <v>5</v>
      </c>
      <c r="R32" s="14"/>
      <c r="S32" s="15"/>
      <c r="T32" s="14" t="s">
        <v>7</v>
      </c>
      <c r="U32" s="14" t="s">
        <v>8</v>
      </c>
      <c r="V32" s="14" t="s">
        <v>9</v>
      </c>
      <c r="W32" s="16" t="s">
        <v>10</v>
      </c>
    </row>
    <row r="33" spans="1:23" ht="12.75">
      <c r="A33" s="42"/>
      <c r="B33" s="20"/>
      <c r="C33" s="20"/>
      <c r="D33" s="20"/>
      <c r="E33" s="20"/>
      <c r="F33" s="21" t="s">
        <v>11</v>
      </c>
      <c r="G33" s="22">
        <v>10</v>
      </c>
      <c r="H33" s="22">
        <v>10</v>
      </c>
      <c r="I33" s="22">
        <v>10</v>
      </c>
      <c r="J33" s="22">
        <v>10</v>
      </c>
      <c r="K33" s="22">
        <f>SUM(G33:J33)</f>
        <v>40</v>
      </c>
      <c r="L33" s="22"/>
      <c r="M33" s="23" t="s">
        <v>11</v>
      </c>
      <c r="N33" s="24">
        <f>SUM(A3*G33+500)</f>
        <v>1000</v>
      </c>
      <c r="O33" s="24">
        <f>SUM(B3*H33+200)</f>
        <v>400</v>
      </c>
      <c r="P33" s="24">
        <f>SUM(C3*I33)</f>
        <v>10</v>
      </c>
      <c r="Q33" s="24">
        <f>SUM(D3*J33+40)</f>
        <v>50</v>
      </c>
      <c r="R33" s="22"/>
      <c r="S33" s="23" t="s">
        <v>11</v>
      </c>
      <c r="T33" s="22">
        <f>SUM(N33*(A15*1.9+A18)/200)</f>
        <v>1253.5</v>
      </c>
      <c r="U33" s="22">
        <f>SUM(O33*(B15*2.2+A18)/200)</f>
        <v>454</v>
      </c>
      <c r="V33" s="22">
        <f>SUM(P33+C15/2)</f>
        <v>32.5</v>
      </c>
      <c r="W33" s="25">
        <f>SUM(Q33+D15/2)</f>
        <v>67.5</v>
      </c>
    </row>
    <row r="34" spans="1:23" ht="12.75">
      <c r="A34" s="42"/>
      <c r="B34" s="20"/>
      <c r="C34" s="20"/>
      <c r="D34" s="20"/>
      <c r="E34" s="20"/>
      <c r="F34" s="21" t="s">
        <v>12</v>
      </c>
      <c r="G34" s="22">
        <v>15</v>
      </c>
      <c r="H34" s="22">
        <v>15</v>
      </c>
      <c r="I34" s="22">
        <v>15</v>
      </c>
      <c r="J34" s="22">
        <v>15</v>
      </c>
      <c r="K34" s="22">
        <f>SUM(G34:J34)</f>
        <v>60</v>
      </c>
      <c r="L34" s="22"/>
      <c r="M34" s="23" t="s">
        <v>12</v>
      </c>
      <c r="N34" s="22">
        <f>SUM(A3*G34+500)</f>
        <v>1250</v>
      </c>
      <c r="O34" s="22">
        <f>SUM(B3*H34+200)</f>
        <v>500</v>
      </c>
      <c r="P34" s="22">
        <f>SUM(C3*I34)</f>
        <v>15</v>
      </c>
      <c r="Q34" s="22">
        <f>SUM(D3*J34+40)</f>
        <v>55</v>
      </c>
      <c r="R34" s="22"/>
      <c r="S34" s="23" t="s">
        <v>12</v>
      </c>
      <c r="T34" s="22">
        <f>SUM(N34*(A15*1.9+A18)/200)</f>
        <v>1566.875</v>
      </c>
      <c r="U34" s="22">
        <f>SUM(O34*(B15*2.2+A18)/200)</f>
        <v>567.5</v>
      </c>
      <c r="V34" s="22">
        <f>SUM(P34+C15/2)</f>
        <v>37.5</v>
      </c>
      <c r="W34" s="25">
        <f>SUM(Q34+D15/2)</f>
        <v>72.5</v>
      </c>
    </row>
    <row r="35" spans="1:23" ht="12.75">
      <c r="A35" s="42"/>
      <c r="B35" s="20"/>
      <c r="C35" s="20"/>
      <c r="D35" s="20"/>
      <c r="E35" s="20"/>
      <c r="F35" s="21" t="s">
        <v>14</v>
      </c>
      <c r="G35" s="22">
        <v>20</v>
      </c>
      <c r="H35" s="22">
        <v>20</v>
      </c>
      <c r="I35" s="22">
        <v>20</v>
      </c>
      <c r="J35" s="22">
        <v>20</v>
      </c>
      <c r="K35" s="22">
        <f>SUM(G35:J35)</f>
        <v>80</v>
      </c>
      <c r="L35" s="22"/>
      <c r="M35" s="23" t="s">
        <v>14</v>
      </c>
      <c r="N35" s="24">
        <f>SUM(A3*G35+500)</f>
        <v>1500</v>
      </c>
      <c r="O35" s="24">
        <f>SUM(B3*H35+200)</f>
        <v>600</v>
      </c>
      <c r="P35" s="24">
        <f>SUM(C3*I35)</f>
        <v>20</v>
      </c>
      <c r="Q35" s="24">
        <f>SUM(D3*J35+40)</f>
        <v>60</v>
      </c>
      <c r="R35" s="22"/>
      <c r="S35" s="23" t="s">
        <v>14</v>
      </c>
      <c r="T35" s="22">
        <f>SUM(N35*(A15*1.9+A18)/200)</f>
        <v>1880.25</v>
      </c>
      <c r="U35" s="22">
        <f>SUM(O35*(B15*2.2+A18)/200)</f>
        <v>681</v>
      </c>
      <c r="V35" s="22">
        <f>SUM(P35+C15/2)</f>
        <v>42.5</v>
      </c>
      <c r="W35" s="25">
        <f>SUM(Q35+D15/2)</f>
        <v>77.5</v>
      </c>
    </row>
    <row r="36" spans="1:23" ht="12.75">
      <c r="A36" s="42"/>
      <c r="B36" s="20"/>
      <c r="C36" s="20"/>
      <c r="D36" s="20"/>
      <c r="E36" s="20"/>
      <c r="F36" s="21" t="s">
        <v>15</v>
      </c>
      <c r="G36" s="22">
        <v>28</v>
      </c>
      <c r="H36" s="22">
        <v>28</v>
      </c>
      <c r="I36" s="22">
        <v>27</v>
      </c>
      <c r="J36" s="22">
        <v>27</v>
      </c>
      <c r="K36" s="22">
        <f>SUM(G36:J36)</f>
        <v>110</v>
      </c>
      <c r="L36" s="22"/>
      <c r="M36" s="23" t="s">
        <v>15</v>
      </c>
      <c r="N36" s="22">
        <f>SUM(A3*G36+500)</f>
        <v>1900</v>
      </c>
      <c r="O36" s="22">
        <f>SUM(B3*H36+200)</f>
        <v>760</v>
      </c>
      <c r="P36" s="22">
        <f>SUM(C3*I36)</f>
        <v>27</v>
      </c>
      <c r="Q36" s="22">
        <f>SUM(D3*J36+40)</f>
        <v>67</v>
      </c>
      <c r="R36" s="22"/>
      <c r="S36" s="23" t="s">
        <v>15</v>
      </c>
      <c r="T36" s="22">
        <f>SUM(N36*(A15*1.9+A18)/200)</f>
        <v>2381.65</v>
      </c>
      <c r="U36" s="22">
        <f>SUM(O36*(B15*2.2+A18)/200)</f>
        <v>862.6</v>
      </c>
      <c r="V36" s="22">
        <f>SUM(P36+C15/2)</f>
        <v>49.5</v>
      </c>
      <c r="W36" s="25">
        <f>SUM(Q36+D15/2)</f>
        <v>84.5</v>
      </c>
    </row>
    <row r="37" spans="1:23" ht="12.75">
      <c r="A37" s="42"/>
      <c r="B37" s="20"/>
      <c r="C37" s="20"/>
      <c r="D37" s="20"/>
      <c r="E37" s="20"/>
      <c r="F37" s="21" t="s">
        <v>16</v>
      </c>
      <c r="G37" s="22">
        <v>35</v>
      </c>
      <c r="H37" s="22">
        <v>35</v>
      </c>
      <c r="I37" s="22">
        <v>35</v>
      </c>
      <c r="J37" s="22">
        <v>35</v>
      </c>
      <c r="K37" s="22">
        <f>SUM(G37:J37)</f>
        <v>140</v>
      </c>
      <c r="L37" s="22"/>
      <c r="M37" s="23" t="s">
        <v>16</v>
      </c>
      <c r="N37" s="24">
        <f>SUM(A3*G37+500)</f>
        <v>2250</v>
      </c>
      <c r="O37" s="24">
        <f>SUM(B3*H37+200)</f>
        <v>900</v>
      </c>
      <c r="P37" s="24">
        <f>SUM(C3*I37)</f>
        <v>35</v>
      </c>
      <c r="Q37" s="24">
        <f>SUM(D3*J37+40)</f>
        <v>75</v>
      </c>
      <c r="R37" s="22"/>
      <c r="S37" s="23" t="s">
        <v>16</v>
      </c>
      <c r="T37" s="22">
        <f>SUM(N37*(A15*1.9+A18)/200)</f>
        <v>2820.375</v>
      </c>
      <c r="U37" s="22">
        <f>SUM(O37*(B15*2.2+A18)/200)</f>
        <v>1021.5</v>
      </c>
      <c r="V37" s="22">
        <f>SUM(P37+C15/2)</f>
        <v>57.5</v>
      </c>
      <c r="W37" s="25">
        <f>SUM(Q37+D15/2)</f>
        <v>92.5</v>
      </c>
    </row>
    <row r="38" spans="1:23" ht="12.75">
      <c r="A38" s="42"/>
      <c r="B38" s="20"/>
      <c r="C38" s="20"/>
      <c r="D38" s="20"/>
      <c r="E38" s="20"/>
      <c r="F38" s="21" t="s">
        <v>17</v>
      </c>
      <c r="G38" s="22">
        <v>45</v>
      </c>
      <c r="H38" s="22">
        <v>45</v>
      </c>
      <c r="I38" s="22">
        <v>45</v>
      </c>
      <c r="J38" s="22">
        <v>45</v>
      </c>
      <c r="K38" s="22">
        <f>SUM(G38:J38)</f>
        <v>180</v>
      </c>
      <c r="L38" s="22"/>
      <c r="M38" s="23" t="s">
        <v>17</v>
      </c>
      <c r="N38" s="22">
        <f>SUM(A3*G38+500)</f>
        <v>2750</v>
      </c>
      <c r="O38" s="22">
        <f>SUM(B3*H38+200)</f>
        <v>1100</v>
      </c>
      <c r="P38" s="22">
        <f>SUM(C3*I38)</f>
        <v>45</v>
      </c>
      <c r="Q38" s="22">
        <f>SUM(D3*J38+40)</f>
        <v>85</v>
      </c>
      <c r="R38" s="22"/>
      <c r="S38" s="23" t="s">
        <v>17</v>
      </c>
      <c r="T38" s="22">
        <f>SUM(N38*(A15*1.9+A18)/200)</f>
        <v>3447.125</v>
      </c>
      <c r="U38" s="22">
        <f>SUM(O38*(B15*2.2+A18)/200)</f>
        <v>1248.5</v>
      </c>
      <c r="V38" s="22">
        <f>SUM(P38+C15/2)</f>
        <v>67.5</v>
      </c>
      <c r="W38" s="25">
        <f>SUM(Q38+D15/2)</f>
        <v>102.5</v>
      </c>
    </row>
    <row r="39" spans="1:23" ht="12.75">
      <c r="A39" s="42"/>
      <c r="B39" s="20"/>
      <c r="C39" s="20"/>
      <c r="D39" s="20"/>
      <c r="E39" s="20"/>
      <c r="F39" s="31" t="s">
        <v>18</v>
      </c>
      <c r="G39" s="32">
        <v>55</v>
      </c>
      <c r="H39" s="32">
        <v>55</v>
      </c>
      <c r="I39" s="32">
        <v>55</v>
      </c>
      <c r="J39" s="32">
        <v>55</v>
      </c>
      <c r="K39" s="32">
        <f>SUM(G39:J39)</f>
        <v>220</v>
      </c>
      <c r="L39" s="32"/>
      <c r="M39" s="33" t="s">
        <v>18</v>
      </c>
      <c r="N39" s="34">
        <f>SUM(A3*G39+500)</f>
        <v>3250</v>
      </c>
      <c r="O39" s="34">
        <f>SUM(B3*H39+200)</f>
        <v>1300</v>
      </c>
      <c r="P39" s="34">
        <f>SUM(C3*I39)</f>
        <v>55</v>
      </c>
      <c r="Q39" s="34">
        <f>SUM(D3*J39+40)</f>
        <v>95</v>
      </c>
      <c r="R39" s="32"/>
      <c r="S39" s="33" t="s">
        <v>18</v>
      </c>
      <c r="T39" s="32">
        <f>SUM(N39*(A15*1.9+A18)/200)</f>
        <v>4073.875</v>
      </c>
      <c r="U39" s="32">
        <f>SUM(O39*(B15*2.2+A18)/200)</f>
        <v>1475.5</v>
      </c>
      <c r="V39" s="32">
        <f>SUM(P39+C15/2)</f>
        <v>77.5</v>
      </c>
      <c r="W39" s="35">
        <f>SUM(Q39+D15/2)</f>
        <v>112.5</v>
      </c>
    </row>
    <row r="40" spans="1:23" ht="12.75">
      <c r="A40" s="42"/>
      <c r="B40" s="20"/>
      <c r="C40" s="20"/>
      <c r="D40" s="20"/>
      <c r="E40" s="20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5"/>
    </row>
    <row r="41" spans="1:23" ht="12.75">
      <c r="A41" s="42"/>
      <c r="B41" s="20"/>
      <c r="C41" s="20"/>
      <c r="D41" s="20"/>
      <c r="E41" s="20"/>
      <c r="F41" s="5" t="s">
        <v>9</v>
      </c>
      <c r="G41" s="36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5"/>
    </row>
    <row r="42" spans="1:23" ht="12.75">
      <c r="A42" s="42"/>
      <c r="B42" s="20"/>
      <c r="C42" s="20"/>
      <c r="D42" s="20"/>
      <c r="E42" s="20"/>
      <c r="F42" s="13"/>
      <c r="G42" s="14" t="s">
        <v>2</v>
      </c>
      <c r="H42" s="14" t="s">
        <v>3</v>
      </c>
      <c r="I42" s="14" t="s">
        <v>4</v>
      </c>
      <c r="J42" s="14" t="s">
        <v>5</v>
      </c>
      <c r="K42" s="14"/>
      <c r="L42" s="14"/>
      <c r="M42" s="15"/>
      <c r="N42" s="14" t="s">
        <v>2</v>
      </c>
      <c r="O42" s="14" t="s">
        <v>3</v>
      </c>
      <c r="P42" s="14" t="s">
        <v>4</v>
      </c>
      <c r="Q42" s="14" t="s">
        <v>5</v>
      </c>
      <c r="R42" s="14"/>
      <c r="S42" s="15"/>
      <c r="T42" s="14" t="s">
        <v>7</v>
      </c>
      <c r="U42" s="14" t="s">
        <v>8</v>
      </c>
      <c r="V42" s="14" t="s">
        <v>9</v>
      </c>
      <c r="W42" s="16" t="s">
        <v>10</v>
      </c>
    </row>
    <row r="43" spans="1:23" ht="12.75">
      <c r="A43" s="42"/>
      <c r="B43" s="20"/>
      <c r="C43" s="20"/>
      <c r="D43" s="20"/>
      <c r="E43" s="20"/>
      <c r="F43" s="21" t="s">
        <v>11</v>
      </c>
      <c r="G43" s="22">
        <v>10</v>
      </c>
      <c r="H43" s="22">
        <v>10</v>
      </c>
      <c r="I43" s="22">
        <v>10</v>
      </c>
      <c r="J43" s="22">
        <v>10</v>
      </c>
      <c r="K43" s="22">
        <f>SUM(G43:J43)</f>
        <v>40</v>
      </c>
      <c r="L43" s="22"/>
      <c r="M43" s="23" t="s">
        <v>11</v>
      </c>
      <c r="N43" s="24">
        <f>SUM(A3*G43+500)</f>
        <v>1000</v>
      </c>
      <c r="O43" s="24">
        <f>SUM(B3*H43+200)</f>
        <v>400</v>
      </c>
      <c r="P43" s="24">
        <f>SUM(C3*I43)</f>
        <v>10</v>
      </c>
      <c r="Q43" s="24">
        <f>SUM(D3*J43+40)</f>
        <v>50</v>
      </c>
      <c r="R43" s="22"/>
      <c r="S43" s="23" t="s">
        <v>11</v>
      </c>
      <c r="T43" s="22">
        <f>SUM(N43*(A15*1.9+A18)/200)</f>
        <v>1253.5</v>
      </c>
      <c r="U43" s="22">
        <f>SUM(O43*(B15*2.2+A18)/200)</f>
        <v>454</v>
      </c>
      <c r="V43" s="22">
        <f>SUM(P43+C15/2)</f>
        <v>32.5</v>
      </c>
      <c r="W43" s="25">
        <f>SUM(Q43+D15/2)</f>
        <v>67.5</v>
      </c>
    </row>
    <row r="44" spans="1:23" ht="12.75">
      <c r="A44" s="42"/>
      <c r="B44" s="20"/>
      <c r="C44" s="20"/>
      <c r="D44" s="20"/>
      <c r="E44" s="20"/>
      <c r="F44" s="21" t="s">
        <v>12</v>
      </c>
      <c r="G44" s="22">
        <v>15</v>
      </c>
      <c r="H44" s="22">
        <v>15</v>
      </c>
      <c r="I44" s="22">
        <v>15</v>
      </c>
      <c r="J44" s="22">
        <v>15</v>
      </c>
      <c r="K44" s="22">
        <f>SUM(G44:J44)</f>
        <v>60</v>
      </c>
      <c r="L44" s="22"/>
      <c r="M44" s="23" t="s">
        <v>12</v>
      </c>
      <c r="N44" s="22">
        <f>SUM(A3*G44+500)</f>
        <v>1250</v>
      </c>
      <c r="O44" s="22">
        <f>SUM(B3*H44+200)</f>
        <v>500</v>
      </c>
      <c r="P44" s="22">
        <f>SUM(C3*I44)</f>
        <v>15</v>
      </c>
      <c r="Q44" s="22">
        <f>SUM(D3*J44+40)</f>
        <v>55</v>
      </c>
      <c r="R44" s="22"/>
      <c r="S44" s="23" t="s">
        <v>12</v>
      </c>
      <c r="T44" s="22">
        <f>SUM(N44*(A15*1.9+A18)/200)</f>
        <v>1566.875</v>
      </c>
      <c r="U44" s="22">
        <f>SUM(O44*(B15*2.2+A18)/200)</f>
        <v>567.5</v>
      </c>
      <c r="V44" s="22">
        <f>SUM(P44+C15/2)</f>
        <v>37.5</v>
      </c>
      <c r="W44" s="25">
        <f>SUM(Q44+D15/2)</f>
        <v>72.5</v>
      </c>
    </row>
    <row r="45" spans="1:23" ht="12.75">
      <c r="A45" s="42"/>
      <c r="B45" s="20"/>
      <c r="C45" s="20"/>
      <c r="D45" s="20"/>
      <c r="E45" s="20"/>
      <c r="F45" s="21" t="s">
        <v>14</v>
      </c>
      <c r="G45" s="22">
        <v>20</v>
      </c>
      <c r="H45" s="22">
        <v>20</v>
      </c>
      <c r="I45" s="22">
        <v>20</v>
      </c>
      <c r="J45" s="22">
        <v>20</v>
      </c>
      <c r="K45" s="22">
        <f>SUM(G45:J45)</f>
        <v>80</v>
      </c>
      <c r="L45" s="22"/>
      <c r="M45" s="23" t="s">
        <v>14</v>
      </c>
      <c r="N45" s="24">
        <f>SUM(A3*G45+500)</f>
        <v>1500</v>
      </c>
      <c r="O45" s="24">
        <f>SUM(B3*H45+200)</f>
        <v>600</v>
      </c>
      <c r="P45" s="24">
        <f>SUM(C3*I45)</f>
        <v>20</v>
      </c>
      <c r="Q45" s="24">
        <f>SUM(D3*J45+40)</f>
        <v>60</v>
      </c>
      <c r="R45" s="22"/>
      <c r="S45" s="23" t="s">
        <v>14</v>
      </c>
      <c r="T45" s="22">
        <f>SUM(N45*(A15*1.9+A18)/200)</f>
        <v>1880.25</v>
      </c>
      <c r="U45" s="22">
        <f>SUM(O45*(B15*2.2+A18)/200)</f>
        <v>681</v>
      </c>
      <c r="V45" s="22">
        <f>SUM(P45+C15/2)</f>
        <v>42.5</v>
      </c>
      <c r="W45" s="25">
        <f>SUM(Q45+D15/2)</f>
        <v>77.5</v>
      </c>
    </row>
    <row r="46" spans="1:23" ht="12.75">
      <c r="A46" s="42"/>
      <c r="B46" s="20"/>
      <c r="C46" s="20"/>
      <c r="D46" s="20"/>
      <c r="E46" s="20"/>
      <c r="F46" s="21" t="s">
        <v>15</v>
      </c>
      <c r="G46" s="22">
        <v>28</v>
      </c>
      <c r="H46" s="22">
        <v>28</v>
      </c>
      <c r="I46" s="22">
        <v>27</v>
      </c>
      <c r="J46" s="22">
        <v>27</v>
      </c>
      <c r="K46" s="22">
        <f>SUM(G46:J46)</f>
        <v>110</v>
      </c>
      <c r="L46" s="22"/>
      <c r="M46" s="23" t="s">
        <v>15</v>
      </c>
      <c r="N46" s="22">
        <f>SUM(A3*G46+500)</f>
        <v>1900</v>
      </c>
      <c r="O46" s="22">
        <f>SUM(B3*H46+200)</f>
        <v>760</v>
      </c>
      <c r="P46" s="22">
        <f>SUM(C3*I46)</f>
        <v>27</v>
      </c>
      <c r="Q46" s="22">
        <f>SUM(D3*J46+40)</f>
        <v>67</v>
      </c>
      <c r="R46" s="22"/>
      <c r="S46" s="23" t="s">
        <v>15</v>
      </c>
      <c r="T46" s="22">
        <f>SUM(N46*(A15*1.9+A18)/200)</f>
        <v>2381.65</v>
      </c>
      <c r="U46" s="22">
        <f>SUM(O46*(B15*2.2+A18)/200)</f>
        <v>862.6</v>
      </c>
      <c r="V46" s="22">
        <f>SUM(P46+C15/2)</f>
        <v>49.5</v>
      </c>
      <c r="W46" s="25">
        <f>SUM(Q46+D15/2)</f>
        <v>84.5</v>
      </c>
    </row>
    <row r="47" spans="1:23" ht="12.75">
      <c r="A47" s="42"/>
      <c r="B47" s="20"/>
      <c r="C47" s="20"/>
      <c r="D47" s="20"/>
      <c r="E47" s="20"/>
      <c r="F47" s="21" t="s">
        <v>16</v>
      </c>
      <c r="G47" s="22">
        <v>35</v>
      </c>
      <c r="H47" s="22">
        <v>35</v>
      </c>
      <c r="I47" s="22">
        <v>35</v>
      </c>
      <c r="J47" s="22">
        <v>35</v>
      </c>
      <c r="K47" s="22">
        <f>SUM(G47:J47)</f>
        <v>140</v>
      </c>
      <c r="L47" s="22"/>
      <c r="M47" s="23" t="s">
        <v>16</v>
      </c>
      <c r="N47" s="24">
        <f>SUM(A3*G47+500)</f>
        <v>2250</v>
      </c>
      <c r="O47" s="24">
        <f>SUM(B3*H47+200)</f>
        <v>900</v>
      </c>
      <c r="P47" s="24">
        <f>SUM(C3*I47)</f>
        <v>35</v>
      </c>
      <c r="Q47" s="24">
        <f>SUM(D3*J47+40)</f>
        <v>75</v>
      </c>
      <c r="R47" s="22"/>
      <c r="S47" s="23" t="s">
        <v>16</v>
      </c>
      <c r="T47" s="22">
        <f>SUM(N47*(A15*1.9+A18)/200)</f>
        <v>2820.375</v>
      </c>
      <c r="U47" s="22">
        <f>SUM(O47*(B15*2.2+A18)/200)</f>
        <v>1021.5</v>
      </c>
      <c r="V47" s="22">
        <f>SUM(P47+C15/2)</f>
        <v>57.5</v>
      </c>
      <c r="W47" s="25">
        <f>SUM(Q47+D15/2)</f>
        <v>92.5</v>
      </c>
    </row>
    <row r="48" spans="1:23" ht="12.75">
      <c r="A48" s="42"/>
      <c r="B48" s="20"/>
      <c r="C48" s="20"/>
      <c r="D48" s="20"/>
      <c r="E48" s="20"/>
      <c r="F48" s="21" t="s">
        <v>17</v>
      </c>
      <c r="G48" s="22">
        <v>45</v>
      </c>
      <c r="H48" s="22">
        <v>45</v>
      </c>
      <c r="I48" s="22">
        <v>45</v>
      </c>
      <c r="J48" s="22">
        <v>45</v>
      </c>
      <c r="K48" s="22">
        <f>SUM(G48:J48)</f>
        <v>180</v>
      </c>
      <c r="L48" s="22"/>
      <c r="M48" s="23" t="s">
        <v>17</v>
      </c>
      <c r="N48" s="22">
        <f>SUM(A3*G48+500)</f>
        <v>2750</v>
      </c>
      <c r="O48" s="22">
        <f>SUM(B3*H48+200)</f>
        <v>1100</v>
      </c>
      <c r="P48" s="22">
        <f>SUM(C3*I48)</f>
        <v>45</v>
      </c>
      <c r="Q48" s="22">
        <f>SUM(D3*J48+40)</f>
        <v>85</v>
      </c>
      <c r="R48" s="22"/>
      <c r="S48" s="23" t="s">
        <v>17</v>
      </c>
      <c r="T48" s="22">
        <f>SUM(N48*(A15*1.9+A18)/200)</f>
        <v>3447.125</v>
      </c>
      <c r="U48" s="22">
        <f>SUM(O48*(B15*2.2+A18)/200)</f>
        <v>1248.5</v>
      </c>
      <c r="V48" s="22">
        <f>SUM(P48+C15/2)</f>
        <v>67.5</v>
      </c>
      <c r="W48" s="25">
        <f>SUM(Q48+D15/2)</f>
        <v>102.5</v>
      </c>
    </row>
    <row r="49" spans="1:23" ht="12.75">
      <c r="A49" s="43"/>
      <c r="B49" s="44"/>
      <c r="C49" s="44"/>
      <c r="D49" s="44"/>
      <c r="E49" s="44"/>
      <c r="F49" s="31" t="s">
        <v>18</v>
      </c>
      <c r="G49" s="32">
        <v>55</v>
      </c>
      <c r="H49" s="32">
        <v>55</v>
      </c>
      <c r="I49" s="32">
        <v>55</v>
      </c>
      <c r="J49" s="32">
        <v>55</v>
      </c>
      <c r="K49" s="32">
        <f>SUM(G49:J49)</f>
        <v>220</v>
      </c>
      <c r="L49" s="32"/>
      <c r="M49" s="33" t="s">
        <v>18</v>
      </c>
      <c r="N49" s="34">
        <f>SUM(A3*G49+500)</f>
        <v>3250</v>
      </c>
      <c r="O49" s="34">
        <f>SUM(B3*H49+200)</f>
        <v>1300</v>
      </c>
      <c r="P49" s="34">
        <f>SUM(C3*I49)</f>
        <v>55</v>
      </c>
      <c r="Q49" s="34">
        <f>SUM(D3*J49+40)</f>
        <v>95</v>
      </c>
      <c r="R49" s="32"/>
      <c r="S49" s="33" t="s">
        <v>18</v>
      </c>
      <c r="T49" s="32">
        <f>SUM(N49*(A15*1.9+A18)/200)</f>
        <v>4073.875</v>
      </c>
      <c r="U49" s="32">
        <f>SUM(O49*(B15*2.2+A18)/200)</f>
        <v>1475.5</v>
      </c>
      <c r="V49" s="32">
        <f>SUM(P49+C15/2)</f>
        <v>77.5</v>
      </c>
      <c r="W49" s="35">
        <f>SUM(Q49+D15/2)</f>
        <v>112.5</v>
      </c>
    </row>
    <row r="50" spans="1:23" ht="12.75">
      <c r="A50" s="42"/>
      <c r="B50" s="20"/>
      <c r="C50" s="20"/>
      <c r="D50" s="20"/>
      <c r="E50" s="20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5"/>
    </row>
    <row r="51" spans="1:23" ht="12.75">
      <c r="A51" s="1" t="s">
        <v>0</v>
      </c>
      <c r="B51" s="2"/>
      <c r="C51" s="2"/>
      <c r="D51" s="3"/>
      <c r="E51" s="4"/>
      <c r="F51" s="5" t="s">
        <v>1</v>
      </c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</row>
    <row r="52" spans="1:23" ht="12.75">
      <c r="A52" s="9" t="s">
        <v>2</v>
      </c>
      <c r="B52" s="10" t="s">
        <v>3</v>
      </c>
      <c r="C52" s="10" t="s">
        <v>4</v>
      </c>
      <c r="D52" s="11" t="s">
        <v>5</v>
      </c>
      <c r="E52" s="12"/>
      <c r="F52" s="13"/>
      <c r="G52" s="14" t="s">
        <v>2</v>
      </c>
      <c r="H52" s="14" t="s">
        <v>3</v>
      </c>
      <c r="I52" s="14" t="s">
        <v>4</v>
      </c>
      <c r="J52" s="14" t="s">
        <v>5</v>
      </c>
      <c r="K52" s="14" t="s">
        <v>6</v>
      </c>
      <c r="L52" s="14"/>
      <c r="M52" s="15"/>
      <c r="N52" s="14" t="s">
        <v>2</v>
      </c>
      <c r="O52" s="14" t="s">
        <v>3</v>
      </c>
      <c r="P52" s="14" t="s">
        <v>4</v>
      </c>
      <c r="Q52" s="14" t="s">
        <v>5</v>
      </c>
      <c r="R52" s="14"/>
      <c r="S52" s="15"/>
      <c r="T52" s="14" t="s">
        <v>7</v>
      </c>
      <c r="U52" s="14" t="s">
        <v>8</v>
      </c>
      <c r="V52" s="14" t="s">
        <v>9</v>
      </c>
      <c r="W52" s="16" t="s">
        <v>10</v>
      </c>
    </row>
    <row r="53" spans="1:23" ht="12.75">
      <c r="A53" s="17">
        <v>50</v>
      </c>
      <c r="B53" s="18">
        <v>20</v>
      </c>
      <c r="C53" s="18">
        <v>1</v>
      </c>
      <c r="D53" s="19">
        <v>1</v>
      </c>
      <c r="E53" s="20"/>
      <c r="F53" s="21" t="s">
        <v>11</v>
      </c>
      <c r="G53" s="22">
        <v>10</v>
      </c>
      <c r="H53" s="22">
        <v>10</v>
      </c>
      <c r="I53" s="22">
        <v>10</v>
      </c>
      <c r="J53" s="22">
        <v>10</v>
      </c>
      <c r="K53" s="22">
        <f>SUM(G53:J53)</f>
        <v>40</v>
      </c>
      <c r="L53" s="22"/>
      <c r="M53" s="23" t="s">
        <v>11</v>
      </c>
      <c r="N53" s="24">
        <f>SUM(A53*G53+500)</f>
        <v>1000</v>
      </c>
      <c r="O53" s="24">
        <f>SUM(B53*H53+200)</f>
        <v>400</v>
      </c>
      <c r="P53" s="24">
        <f>SUM(C53*I53)</f>
        <v>10</v>
      </c>
      <c r="Q53" s="24">
        <f>SUM(D53*J53+40)</f>
        <v>50</v>
      </c>
      <c r="R53" s="22"/>
      <c r="S53" s="23" t="s">
        <v>11</v>
      </c>
      <c r="T53" s="22">
        <f>SUM(N53*(A65*1.9+A68)/200)</f>
        <v>1253.5</v>
      </c>
      <c r="U53" s="22">
        <f>SUM(O53*(B65*2.2+A68)/200)</f>
        <v>454</v>
      </c>
      <c r="V53" s="22">
        <f>SUM(P53+C65/2)</f>
        <v>32.5</v>
      </c>
      <c r="W53" s="25">
        <f>SUM(Q53+D65/2)</f>
        <v>67.5</v>
      </c>
    </row>
    <row r="54" spans="1:23" ht="12.75">
      <c r="A54" s="26"/>
      <c r="B54" s="27"/>
      <c r="C54" s="27"/>
      <c r="D54" s="27"/>
      <c r="E54" s="20"/>
      <c r="F54" s="21" t="s">
        <v>12</v>
      </c>
      <c r="G54" s="22">
        <v>15</v>
      </c>
      <c r="H54" s="22">
        <v>15</v>
      </c>
      <c r="I54" s="22">
        <v>15</v>
      </c>
      <c r="J54" s="22">
        <v>15</v>
      </c>
      <c r="K54" s="22">
        <f>SUM(G54:J54)</f>
        <v>60</v>
      </c>
      <c r="L54" s="22"/>
      <c r="M54" s="23" t="s">
        <v>12</v>
      </c>
      <c r="N54" s="22">
        <f>SUM(A53*G54+500)</f>
        <v>1250</v>
      </c>
      <c r="O54" s="22">
        <f>SUM(B53*H54+200)</f>
        <v>500</v>
      </c>
      <c r="P54" s="22">
        <f>SUM(C53*I54)</f>
        <v>15</v>
      </c>
      <c r="Q54" s="22">
        <f>SUM(D53*J54+40)</f>
        <v>55</v>
      </c>
      <c r="R54" s="22"/>
      <c r="S54" s="23" t="s">
        <v>12</v>
      </c>
      <c r="T54" s="22">
        <f>SUM(N54*(A65*1.9+A68)/200)</f>
        <v>1566.875</v>
      </c>
      <c r="U54" s="22">
        <f>SUM(O54*(B65*2.2+A68)/200)</f>
        <v>567.5</v>
      </c>
      <c r="V54" s="22">
        <f>SUM(P54+C65/2)</f>
        <v>37.5</v>
      </c>
      <c r="W54" s="25">
        <f>SUM(Q54+D65/2)</f>
        <v>72.5</v>
      </c>
    </row>
    <row r="55" spans="1:23" ht="12.75">
      <c r="A55" s="28"/>
      <c r="B55" s="29" t="s">
        <v>13</v>
      </c>
      <c r="C55" s="30"/>
      <c r="D55" s="12"/>
      <c r="E55" s="20"/>
      <c r="F55" s="21" t="s">
        <v>14</v>
      </c>
      <c r="G55" s="22">
        <v>20</v>
      </c>
      <c r="H55" s="22">
        <v>20</v>
      </c>
      <c r="I55" s="22">
        <v>20</v>
      </c>
      <c r="J55" s="22">
        <v>20</v>
      </c>
      <c r="K55" s="22">
        <f>SUM(G55:J55)</f>
        <v>80</v>
      </c>
      <c r="L55" s="22"/>
      <c r="M55" s="23" t="s">
        <v>14</v>
      </c>
      <c r="N55" s="24">
        <f>SUM(A53*G55+500)</f>
        <v>1500</v>
      </c>
      <c r="O55" s="24">
        <f>SUM(B53*H55+200)</f>
        <v>600</v>
      </c>
      <c r="P55" s="24">
        <f>SUM(C53*I55)</f>
        <v>20</v>
      </c>
      <c r="Q55" s="24">
        <f>SUM(D53*J55+40)</f>
        <v>60</v>
      </c>
      <c r="R55" s="22"/>
      <c r="S55" s="23" t="s">
        <v>14</v>
      </c>
      <c r="T55" s="22">
        <f>SUM(N55*(A65*1.9+A68)/200)</f>
        <v>1880.25</v>
      </c>
      <c r="U55" s="22">
        <f>SUM(O55*(B65*2.2+A68)/200)</f>
        <v>681</v>
      </c>
      <c r="V55" s="22">
        <f>SUM(P55+C65/2)</f>
        <v>42.5</v>
      </c>
      <c r="W55" s="25">
        <f>SUM(Q55+D65/2)</f>
        <v>77.5</v>
      </c>
    </row>
    <row r="56" spans="1:23" ht="12.75">
      <c r="A56" s="9" t="s">
        <v>11</v>
      </c>
      <c r="B56" s="11">
        <v>5000</v>
      </c>
      <c r="C56" s="30"/>
      <c r="D56" s="12"/>
      <c r="E56" s="20"/>
      <c r="F56" s="21" t="s">
        <v>15</v>
      </c>
      <c r="G56" s="22">
        <v>28</v>
      </c>
      <c r="H56" s="22">
        <v>28</v>
      </c>
      <c r="I56" s="22">
        <v>27</v>
      </c>
      <c r="J56" s="22">
        <v>27</v>
      </c>
      <c r="K56" s="22">
        <f>SUM(G56:J56)</f>
        <v>110</v>
      </c>
      <c r="L56" s="22"/>
      <c r="M56" s="23" t="s">
        <v>15</v>
      </c>
      <c r="N56" s="22">
        <f>SUM(A53*G56+500)</f>
        <v>1900</v>
      </c>
      <c r="O56" s="22">
        <f>SUM(B53*H56)</f>
        <v>560</v>
      </c>
      <c r="P56" s="22">
        <f>SUM(C53*I56)</f>
        <v>27</v>
      </c>
      <c r="Q56" s="22">
        <f>SUM(D53*J56+40)</f>
        <v>67</v>
      </c>
      <c r="R56" s="22"/>
      <c r="S56" s="23" t="s">
        <v>15</v>
      </c>
      <c r="T56" s="22">
        <f>SUM(N56*(A65*1.9+A68)/200)</f>
        <v>2381.65</v>
      </c>
      <c r="U56" s="22">
        <f>SUM(O56*(B65*2.2+A68)/200)</f>
        <v>635.6</v>
      </c>
      <c r="V56" s="22">
        <f>SUM(P56+C65/2)</f>
        <v>49.5</v>
      </c>
      <c r="W56" s="25">
        <f>SUM(Q56+D65/2)</f>
        <v>84.5</v>
      </c>
    </row>
    <row r="57" spans="1:23" ht="12.75">
      <c r="A57" s="9" t="s">
        <v>12</v>
      </c>
      <c r="B57" s="11">
        <v>6000</v>
      </c>
      <c r="C57" s="30"/>
      <c r="D57" s="12"/>
      <c r="E57" s="20"/>
      <c r="F57" s="21" t="s">
        <v>16</v>
      </c>
      <c r="G57" s="22">
        <v>35</v>
      </c>
      <c r="H57" s="22">
        <v>35</v>
      </c>
      <c r="I57" s="22">
        <v>35</v>
      </c>
      <c r="J57" s="22">
        <v>35</v>
      </c>
      <c r="K57" s="22">
        <f>SUM(G57:J57)</f>
        <v>140</v>
      </c>
      <c r="L57" s="22"/>
      <c r="M57" s="23" t="s">
        <v>16</v>
      </c>
      <c r="N57" s="24">
        <f>SUM(A53*G57+500)</f>
        <v>2250</v>
      </c>
      <c r="O57" s="24">
        <f>SUM(B53*H57)</f>
        <v>700</v>
      </c>
      <c r="P57" s="24">
        <f>SUM(C53*I57)</f>
        <v>35</v>
      </c>
      <c r="Q57" s="24">
        <f>SUM(D53*J57+40)</f>
        <v>75</v>
      </c>
      <c r="R57" s="22"/>
      <c r="S57" s="23" t="s">
        <v>16</v>
      </c>
      <c r="T57" s="22">
        <f>SUM(N57*(A65*1.9+A68)/200)</f>
        <v>2820.375</v>
      </c>
      <c r="U57" s="22">
        <f>SUM(O57*(B65*2.2+A68)/200)</f>
        <v>794.5</v>
      </c>
      <c r="V57" s="22">
        <f>SUM(P57+C65/2)</f>
        <v>57.5</v>
      </c>
      <c r="W57" s="25">
        <f>SUM(Q57+D65/2)</f>
        <v>92.5</v>
      </c>
    </row>
    <row r="58" spans="1:23" ht="12.75">
      <c r="A58" s="9" t="s">
        <v>14</v>
      </c>
      <c r="B58" s="11">
        <v>7000</v>
      </c>
      <c r="C58" s="30"/>
      <c r="D58" s="12"/>
      <c r="E58" s="20"/>
      <c r="F58" s="21" t="s">
        <v>17</v>
      </c>
      <c r="G58" s="22">
        <v>45</v>
      </c>
      <c r="H58" s="22">
        <v>45</v>
      </c>
      <c r="I58" s="22">
        <v>45</v>
      </c>
      <c r="J58" s="22">
        <v>45</v>
      </c>
      <c r="K58" s="22">
        <f>SUM(G58:J58)</f>
        <v>180</v>
      </c>
      <c r="L58" s="22"/>
      <c r="M58" s="23" t="s">
        <v>17</v>
      </c>
      <c r="N58" s="22">
        <f>SUM(A53*G58+500)</f>
        <v>2750</v>
      </c>
      <c r="O58" s="22">
        <f>SUM(B53*H58+200)</f>
        <v>1100</v>
      </c>
      <c r="P58" s="22">
        <f>SUM(C53*I58)</f>
        <v>45</v>
      </c>
      <c r="Q58" s="22">
        <f>SUM(D53*J58+40)</f>
        <v>85</v>
      </c>
      <c r="R58" s="22"/>
      <c r="S58" s="23" t="s">
        <v>17</v>
      </c>
      <c r="T58" s="22">
        <f>SUM(N58*(A65*1.9+A68)/200)</f>
        <v>3447.125</v>
      </c>
      <c r="U58" s="22">
        <f>SUM(O58*(B65*2.2+A68)/200)</f>
        <v>1248.5</v>
      </c>
      <c r="V58" s="22">
        <f>SUM(P58+C65/2)</f>
        <v>67.5</v>
      </c>
      <c r="W58" s="25">
        <f>SUM(Q58+D65/2)</f>
        <v>102.5</v>
      </c>
    </row>
    <row r="59" spans="1:23" ht="12.75">
      <c r="A59" s="9" t="s">
        <v>15</v>
      </c>
      <c r="B59" s="11">
        <v>8000</v>
      </c>
      <c r="C59" s="30"/>
      <c r="D59" s="12"/>
      <c r="E59" s="20"/>
      <c r="F59" s="31" t="s">
        <v>18</v>
      </c>
      <c r="G59" s="32">
        <v>55</v>
      </c>
      <c r="H59" s="32">
        <v>55</v>
      </c>
      <c r="I59" s="32">
        <v>55</v>
      </c>
      <c r="J59" s="32">
        <v>55</v>
      </c>
      <c r="K59" s="32">
        <f>SUM(G59:J59)</f>
        <v>220</v>
      </c>
      <c r="L59" s="32"/>
      <c r="M59" s="33" t="s">
        <v>18</v>
      </c>
      <c r="N59" s="34">
        <f>SUM(A53*G59+500)</f>
        <v>3250</v>
      </c>
      <c r="O59" s="34">
        <f>SUM(B53*H59+200)</f>
        <v>1300</v>
      </c>
      <c r="P59" s="34">
        <f>SUM(C53*I59)</f>
        <v>55</v>
      </c>
      <c r="Q59" s="34">
        <f>SUM(D53*J59+40)</f>
        <v>95</v>
      </c>
      <c r="R59" s="32"/>
      <c r="S59" s="33" t="s">
        <v>18</v>
      </c>
      <c r="T59" s="32">
        <f>SUM(N59*(A65*1.9+A68)/200)</f>
        <v>4073.875</v>
      </c>
      <c r="U59" s="32">
        <f>SUM(O59*(B65*2.2+A68)/200)</f>
        <v>1475.5</v>
      </c>
      <c r="V59" s="32">
        <f>SUM(P59+C65/2)</f>
        <v>77.5</v>
      </c>
      <c r="W59" s="35">
        <f>SUM(Q59+D65/2)</f>
        <v>112.5</v>
      </c>
    </row>
    <row r="60" spans="1:23" ht="12.75">
      <c r="A60" s="9" t="s">
        <v>16</v>
      </c>
      <c r="B60" s="11">
        <v>9000</v>
      </c>
      <c r="C60" s="30"/>
      <c r="D60" s="12"/>
      <c r="E60" s="2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5"/>
    </row>
    <row r="61" spans="1:23" ht="12.75">
      <c r="A61" s="9" t="s">
        <v>17</v>
      </c>
      <c r="B61" s="11">
        <v>10000</v>
      </c>
      <c r="C61" s="30"/>
      <c r="D61" s="12"/>
      <c r="E61" s="20"/>
      <c r="F61" s="5" t="s">
        <v>10</v>
      </c>
      <c r="G61" s="36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5"/>
    </row>
    <row r="62" spans="1:23" ht="12.75">
      <c r="A62" s="17" t="s">
        <v>18</v>
      </c>
      <c r="B62" s="19">
        <v>11000</v>
      </c>
      <c r="C62" s="30"/>
      <c r="D62" s="12"/>
      <c r="E62" s="20"/>
      <c r="F62" s="13"/>
      <c r="G62" s="14" t="s">
        <v>2</v>
      </c>
      <c r="H62" s="14" t="s">
        <v>3</v>
      </c>
      <c r="I62" s="14" t="s">
        <v>4</v>
      </c>
      <c r="J62" s="14" t="s">
        <v>5</v>
      </c>
      <c r="K62" s="14"/>
      <c r="L62" s="14"/>
      <c r="M62" s="15"/>
      <c r="N62" s="14" t="s">
        <v>2</v>
      </c>
      <c r="O62" s="14" t="s">
        <v>3</v>
      </c>
      <c r="P62" s="14" t="s">
        <v>4</v>
      </c>
      <c r="Q62" s="14" t="s">
        <v>5</v>
      </c>
      <c r="R62" s="14"/>
      <c r="S62" s="15"/>
      <c r="T62" s="14" t="s">
        <v>7</v>
      </c>
      <c r="U62" s="14" t="s">
        <v>8</v>
      </c>
      <c r="V62" s="14" t="s">
        <v>9</v>
      </c>
      <c r="W62" s="16" t="s">
        <v>10</v>
      </c>
    </row>
    <row r="63" spans="1:23" ht="12.75">
      <c r="A63" s="37"/>
      <c r="B63" s="38"/>
      <c r="C63" s="38"/>
      <c r="D63" s="38"/>
      <c r="E63" s="20"/>
      <c r="F63" s="21" t="s">
        <v>11</v>
      </c>
      <c r="G63" s="22">
        <v>10</v>
      </c>
      <c r="H63" s="22">
        <v>10</v>
      </c>
      <c r="I63" s="22">
        <v>10</v>
      </c>
      <c r="J63" s="22">
        <v>10</v>
      </c>
      <c r="K63" s="22">
        <f>SUM(G63:J63)</f>
        <v>40</v>
      </c>
      <c r="L63" s="22"/>
      <c r="M63" s="23" t="s">
        <v>11</v>
      </c>
      <c r="N63" s="24">
        <f>SUM(A53*G63+500)</f>
        <v>1000</v>
      </c>
      <c r="O63" s="24">
        <f>SUM(B53*H63+200)</f>
        <v>400</v>
      </c>
      <c r="P63" s="24">
        <f>SUM(C53*I63)</f>
        <v>10</v>
      </c>
      <c r="Q63" s="24">
        <f>SUM(D53*J63+40)</f>
        <v>50</v>
      </c>
      <c r="R63" s="22"/>
      <c r="S63" s="23" t="s">
        <v>11</v>
      </c>
      <c r="T63" s="22">
        <f>SUM(N63*(A65*1.9+A68)/200)</f>
        <v>1253.5</v>
      </c>
      <c r="U63" s="22">
        <f>SUM(O63*(B65*2.2+A68)/200)</f>
        <v>454</v>
      </c>
      <c r="V63" s="22">
        <f>SUM(P63+C65/2)</f>
        <v>32.5</v>
      </c>
      <c r="W63" s="25">
        <f>SUM(Q63+D65/2)</f>
        <v>67.5</v>
      </c>
    </row>
    <row r="64" spans="1:23" ht="12.75">
      <c r="A64" s="28" t="s">
        <v>19</v>
      </c>
      <c r="B64" s="39" t="s">
        <v>20</v>
      </c>
      <c r="C64" s="39" t="s">
        <v>9</v>
      </c>
      <c r="D64" s="29" t="s">
        <v>10</v>
      </c>
      <c r="E64" s="20"/>
      <c r="F64" s="21" t="s">
        <v>12</v>
      </c>
      <c r="G64" s="22">
        <v>15</v>
      </c>
      <c r="H64" s="22">
        <v>15</v>
      </c>
      <c r="I64" s="22">
        <v>15</v>
      </c>
      <c r="J64" s="22">
        <v>15</v>
      </c>
      <c r="K64" s="22">
        <f>SUM(G64:J64)</f>
        <v>60</v>
      </c>
      <c r="L64" s="22"/>
      <c r="M64" s="23" t="s">
        <v>12</v>
      </c>
      <c r="N64" s="22">
        <f>SUM(A53*G64+500)</f>
        <v>1250</v>
      </c>
      <c r="O64" s="22">
        <f>SUM(B53*H64+200)</f>
        <v>500</v>
      </c>
      <c r="P64" s="22">
        <f>SUM(C53*I64)</f>
        <v>15</v>
      </c>
      <c r="Q64" s="22">
        <f>SUM(D53*J64+40)</f>
        <v>55</v>
      </c>
      <c r="R64" s="22"/>
      <c r="S64" s="23" t="s">
        <v>12</v>
      </c>
      <c r="T64" s="22">
        <f>SUM(N64*(A65*1.9+A68)/200)</f>
        <v>1566.875</v>
      </c>
      <c r="U64" s="22">
        <f>SUM(O64*(B65*2.2+A68)/200)</f>
        <v>567.5</v>
      </c>
      <c r="V64" s="22">
        <f>SUM(P64+C65/2)</f>
        <v>37.5</v>
      </c>
      <c r="W64" s="25">
        <f>SUM(Q64+D65/2)</f>
        <v>72.5</v>
      </c>
    </row>
    <row r="65" spans="1:23" ht="12.75">
      <c r="A65" s="17">
        <v>53</v>
      </c>
      <c r="B65" s="18">
        <v>35</v>
      </c>
      <c r="C65" s="18">
        <v>45</v>
      </c>
      <c r="D65" s="19">
        <v>35</v>
      </c>
      <c r="E65" s="20"/>
      <c r="F65" s="21" t="s">
        <v>14</v>
      </c>
      <c r="G65" s="22">
        <v>20</v>
      </c>
      <c r="H65" s="22">
        <v>20</v>
      </c>
      <c r="I65" s="22">
        <v>20</v>
      </c>
      <c r="J65" s="22">
        <v>20</v>
      </c>
      <c r="K65" s="22">
        <f>SUM(G65:J65)</f>
        <v>80</v>
      </c>
      <c r="L65" s="22"/>
      <c r="M65" s="23" t="s">
        <v>14</v>
      </c>
      <c r="N65" s="24">
        <f>SUM(A53*G65+500)</f>
        <v>1500</v>
      </c>
      <c r="O65" s="24">
        <f>SUM(B53*H65+200)</f>
        <v>600</v>
      </c>
      <c r="P65" s="24">
        <f>SUM(C53*I65)</f>
        <v>20</v>
      </c>
      <c r="Q65" s="24">
        <f>SUM(D53*J65+40)</f>
        <v>60</v>
      </c>
      <c r="R65" s="22"/>
      <c r="S65" s="23" t="s">
        <v>14</v>
      </c>
      <c r="T65" s="22">
        <f>SUM(N65*(A65*1.9+A68)/200)</f>
        <v>1880.25</v>
      </c>
      <c r="U65" s="22">
        <f>SUM(O65*(B65*2.2+A68)/200)</f>
        <v>681</v>
      </c>
      <c r="V65" s="22">
        <f>SUM(P65+C65/2)</f>
        <v>42.5</v>
      </c>
      <c r="W65" s="25">
        <f>SUM(Q65+D65/2)</f>
        <v>77.5</v>
      </c>
    </row>
    <row r="66" spans="1:23" ht="12.75">
      <c r="A66" s="26"/>
      <c r="B66" s="27"/>
      <c r="C66" s="27"/>
      <c r="D66" s="27"/>
      <c r="E66" s="20"/>
      <c r="F66" s="21" t="s">
        <v>15</v>
      </c>
      <c r="G66" s="22">
        <v>28</v>
      </c>
      <c r="H66" s="22">
        <v>28</v>
      </c>
      <c r="I66" s="22">
        <v>27</v>
      </c>
      <c r="J66" s="22">
        <v>27</v>
      </c>
      <c r="K66" s="22">
        <f>SUM(G66:J66)</f>
        <v>110</v>
      </c>
      <c r="L66" s="22"/>
      <c r="M66" s="23" t="s">
        <v>15</v>
      </c>
      <c r="N66" s="22">
        <f>SUM(A53*G66+500)</f>
        <v>1900</v>
      </c>
      <c r="O66" s="22">
        <f>SUM(B53*H66+200)</f>
        <v>760</v>
      </c>
      <c r="P66" s="22">
        <f>SUM(C53*I66)</f>
        <v>27</v>
      </c>
      <c r="Q66" s="22">
        <f>SUM(D53*J66+40)</f>
        <v>67</v>
      </c>
      <c r="R66" s="22"/>
      <c r="S66" s="23" t="s">
        <v>15</v>
      </c>
      <c r="T66" s="22">
        <f>SUM(N66*(A65*1.9+A68)/200)</f>
        <v>2381.65</v>
      </c>
      <c r="U66" s="22">
        <f>SUM(O66*(B65*2.2+A68)/200)</f>
        <v>862.6</v>
      </c>
      <c r="V66" s="22">
        <f>SUM(P66+C65/2)</f>
        <v>49.5</v>
      </c>
      <c r="W66" s="25">
        <f>SUM(Q66+D65/2)</f>
        <v>84.5</v>
      </c>
    </row>
    <row r="67" spans="1:23" ht="12.75">
      <c r="A67" s="40" t="s">
        <v>21</v>
      </c>
      <c r="B67" s="30"/>
      <c r="C67" s="12"/>
      <c r="D67" s="12"/>
      <c r="E67" s="20"/>
      <c r="F67" s="21" t="s">
        <v>16</v>
      </c>
      <c r="G67" s="22">
        <v>35</v>
      </c>
      <c r="H67" s="22">
        <v>35</v>
      </c>
      <c r="I67" s="22">
        <v>35</v>
      </c>
      <c r="J67" s="22">
        <v>35</v>
      </c>
      <c r="K67" s="22">
        <f>SUM(G67:J67)</f>
        <v>140</v>
      </c>
      <c r="L67" s="22"/>
      <c r="M67" s="23" t="s">
        <v>16</v>
      </c>
      <c r="N67" s="24">
        <f>SUM(A53*G67+500)</f>
        <v>2250</v>
      </c>
      <c r="O67" s="24">
        <f>SUM(B53*H67+200)</f>
        <v>900</v>
      </c>
      <c r="P67" s="24">
        <f>SUM(C53*I67)</f>
        <v>35</v>
      </c>
      <c r="Q67" s="24">
        <f>SUM(D53*J67+40)</f>
        <v>75</v>
      </c>
      <c r="R67" s="22"/>
      <c r="S67" s="23" t="s">
        <v>16</v>
      </c>
      <c r="T67" s="22">
        <f>SUM(N67*(A65*1.9+A68)/200)</f>
        <v>2820.375</v>
      </c>
      <c r="U67" s="22">
        <f>SUM(O67*(B65*2.2+A68)/200)</f>
        <v>1021.5</v>
      </c>
      <c r="V67" s="22">
        <f>SUM(P67+C65/2)</f>
        <v>57.5</v>
      </c>
      <c r="W67" s="25">
        <f>SUM(Q67+D65/2)</f>
        <v>92.5</v>
      </c>
    </row>
    <row r="68" spans="1:23" ht="12.75">
      <c r="A68" s="41">
        <v>150</v>
      </c>
      <c r="B68" s="30"/>
      <c r="C68" s="12"/>
      <c r="D68" s="12"/>
      <c r="E68" s="20"/>
      <c r="F68" s="21" t="s">
        <v>17</v>
      </c>
      <c r="G68" s="22">
        <v>45</v>
      </c>
      <c r="H68" s="22">
        <v>45</v>
      </c>
      <c r="I68" s="22">
        <v>45</v>
      </c>
      <c r="J68" s="22">
        <v>45</v>
      </c>
      <c r="K68" s="22">
        <f>SUM(G68:J68)</f>
        <v>180</v>
      </c>
      <c r="L68" s="22"/>
      <c r="M68" s="23" t="s">
        <v>17</v>
      </c>
      <c r="N68" s="22">
        <f>SUM(A53*G68+500)</f>
        <v>2750</v>
      </c>
      <c r="O68" s="22">
        <f>SUM(B53*H68+200)</f>
        <v>1100</v>
      </c>
      <c r="P68" s="22">
        <f>SUM(C53*I68)</f>
        <v>45</v>
      </c>
      <c r="Q68" s="22">
        <f>SUM(D53*J68+40)</f>
        <v>85</v>
      </c>
      <c r="R68" s="22"/>
      <c r="S68" s="23" t="s">
        <v>17</v>
      </c>
      <c r="T68" s="22">
        <f>SUM(N68*(A65*1.9+A68)/200)</f>
        <v>3447.125</v>
      </c>
      <c r="U68" s="22">
        <f>SUM(O68*(B65*2.2+A68)/200)</f>
        <v>1248.5</v>
      </c>
      <c r="V68" s="22">
        <f>SUM(P68+C65/2)</f>
        <v>67.5</v>
      </c>
      <c r="W68" s="25">
        <f>SUM(Q68+D65/2)</f>
        <v>102.5</v>
      </c>
    </row>
    <row r="69" spans="1:23" ht="12.75">
      <c r="A69" s="42"/>
      <c r="B69" s="20"/>
      <c r="C69" s="20"/>
      <c r="D69" s="20"/>
      <c r="E69" s="20"/>
      <c r="F69" s="31" t="s">
        <v>18</v>
      </c>
      <c r="G69" s="32">
        <v>55</v>
      </c>
      <c r="H69" s="32">
        <v>55</v>
      </c>
      <c r="I69" s="32">
        <v>55</v>
      </c>
      <c r="J69" s="32">
        <v>55</v>
      </c>
      <c r="K69" s="32">
        <f>SUM(G69:J69)</f>
        <v>220</v>
      </c>
      <c r="L69" s="32"/>
      <c r="M69" s="33" t="s">
        <v>18</v>
      </c>
      <c r="N69" s="34">
        <f>SUM(A53*G69+500)</f>
        <v>3250</v>
      </c>
      <c r="O69" s="34">
        <f>SUM(B53*H69+200)</f>
        <v>1300</v>
      </c>
      <c r="P69" s="34">
        <f>SUM(C53*I69)</f>
        <v>55</v>
      </c>
      <c r="Q69" s="34">
        <f>SUM(D53*J69+40)</f>
        <v>95</v>
      </c>
      <c r="R69" s="32"/>
      <c r="S69" s="33" t="s">
        <v>18</v>
      </c>
      <c r="T69" s="32">
        <f>SUM(N69*(A65*1.9+A68)/200)</f>
        <v>4073.875</v>
      </c>
      <c r="U69" s="32">
        <f>SUM(O69*(B65*2.2+A68)/200)</f>
        <v>1475.5</v>
      </c>
      <c r="V69" s="32">
        <f>SUM(P69+C65/2)</f>
        <v>77.5</v>
      </c>
      <c r="W69" s="35">
        <f>SUM(Q69+D65/2)</f>
        <v>112.5</v>
      </c>
    </row>
    <row r="70" spans="1:23" ht="12.75">
      <c r="A70" s="42"/>
      <c r="B70" s="20"/>
      <c r="C70" s="20"/>
      <c r="D70" s="20"/>
      <c r="E70" s="20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5"/>
    </row>
    <row r="71" spans="1:23" ht="12.75">
      <c r="A71" s="42"/>
      <c r="B71" s="20"/>
      <c r="C71" s="20"/>
      <c r="D71" s="20"/>
      <c r="E71" s="20"/>
      <c r="F71" s="5" t="s">
        <v>20</v>
      </c>
      <c r="G71" s="36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5"/>
    </row>
    <row r="72" spans="1:23" ht="12.75">
      <c r="A72" s="42"/>
      <c r="B72" s="20"/>
      <c r="C72" s="20"/>
      <c r="D72" s="20"/>
      <c r="E72" s="20"/>
      <c r="F72" s="13"/>
      <c r="G72" s="14" t="s">
        <v>2</v>
      </c>
      <c r="H72" s="14" t="s">
        <v>3</v>
      </c>
      <c r="I72" s="14" t="s">
        <v>4</v>
      </c>
      <c r="J72" s="14" t="s">
        <v>5</v>
      </c>
      <c r="K72" s="14"/>
      <c r="L72" s="14"/>
      <c r="M72" s="15"/>
      <c r="N72" s="14" t="s">
        <v>2</v>
      </c>
      <c r="O72" s="14" t="s">
        <v>3</v>
      </c>
      <c r="P72" s="14" t="s">
        <v>4</v>
      </c>
      <c r="Q72" s="14" t="s">
        <v>5</v>
      </c>
      <c r="R72" s="14"/>
      <c r="S72" s="15"/>
      <c r="T72" s="14" t="s">
        <v>7</v>
      </c>
      <c r="U72" s="14" t="s">
        <v>8</v>
      </c>
      <c r="V72" s="14" t="s">
        <v>9</v>
      </c>
      <c r="W72" s="16" t="s">
        <v>10</v>
      </c>
    </row>
    <row r="73" spans="1:23" ht="12.75">
      <c r="A73" s="42"/>
      <c r="B73" s="20"/>
      <c r="C73" s="20"/>
      <c r="D73" s="20"/>
      <c r="E73" s="20"/>
      <c r="F73" s="21" t="s">
        <v>11</v>
      </c>
      <c r="G73" s="22">
        <v>10</v>
      </c>
      <c r="H73" s="22">
        <v>10</v>
      </c>
      <c r="I73" s="22">
        <v>10</v>
      </c>
      <c r="J73" s="22">
        <v>10</v>
      </c>
      <c r="K73" s="22">
        <f>SUM(G73:J73)</f>
        <v>40</v>
      </c>
      <c r="L73" s="22"/>
      <c r="M73" s="23" t="s">
        <v>11</v>
      </c>
      <c r="N73" s="24">
        <f>SUM(A53*G73+500)</f>
        <v>1000</v>
      </c>
      <c r="O73" s="24">
        <f>SUM(B53*H73+200)</f>
        <v>400</v>
      </c>
      <c r="P73" s="24">
        <f>SUM(C53*I73)</f>
        <v>10</v>
      </c>
      <c r="Q73" s="24">
        <f>SUM(D53*J73+40)</f>
        <v>50</v>
      </c>
      <c r="R73" s="22"/>
      <c r="S73" s="23" t="s">
        <v>11</v>
      </c>
      <c r="T73" s="22">
        <f>SUM(N73*(A65*1.9+A68)/200)</f>
        <v>1253.5</v>
      </c>
      <c r="U73" s="22">
        <f>SUM(O73*(B65*2.2+A68)/200)</f>
        <v>454</v>
      </c>
      <c r="V73" s="22">
        <f>SUM(P73+C65/2)</f>
        <v>32.5</v>
      </c>
      <c r="W73" s="25">
        <f>SUM(Q73+D65/2)</f>
        <v>67.5</v>
      </c>
    </row>
    <row r="74" spans="1:23" ht="12.75">
      <c r="A74" s="42"/>
      <c r="B74" s="20"/>
      <c r="C74" s="20"/>
      <c r="D74" s="20"/>
      <c r="E74" s="20"/>
      <c r="F74" s="21" t="s">
        <v>12</v>
      </c>
      <c r="G74" s="22">
        <v>15</v>
      </c>
      <c r="H74" s="22">
        <v>15</v>
      </c>
      <c r="I74" s="22">
        <v>15</v>
      </c>
      <c r="J74" s="22">
        <v>15</v>
      </c>
      <c r="K74" s="22">
        <f>SUM(G74:J74)</f>
        <v>60</v>
      </c>
      <c r="L74" s="22"/>
      <c r="M74" s="23" t="s">
        <v>12</v>
      </c>
      <c r="N74" s="22">
        <f>SUM(A53*G74+500)</f>
        <v>1250</v>
      </c>
      <c r="O74" s="22">
        <f>SUM(B53*H74+200)</f>
        <v>500</v>
      </c>
      <c r="P74" s="22">
        <f>SUM(C53*I74)</f>
        <v>15</v>
      </c>
      <c r="Q74" s="22">
        <f>SUM(D53*J74+40)</f>
        <v>55</v>
      </c>
      <c r="R74" s="22"/>
      <c r="S74" s="23" t="s">
        <v>12</v>
      </c>
      <c r="T74" s="22">
        <f>SUM(N74*(A65*1.9+A68)/200)</f>
        <v>1566.875</v>
      </c>
      <c r="U74" s="22">
        <f>SUM(O74*(B65*2.2+A68)/200)</f>
        <v>567.5</v>
      </c>
      <c r="V74" s="22">
        <f>SUM(P74+C65/2)</f>
        <v>37.5</v>
      </c>
      <c r="W74" s="25">
        <f>SUM(Q74+D65/2)</f>
        <v>72.5</v>
      </c>
    </row>
    <row r="75" spans="1:23" ht="12.75">
      <c r="A75" s="42"/>
      <c r="B75" s="20"/>
      <c r="C75" s="20"/>
      <c r="D75" s="20"/>
      <c r="E75" s="20"/>
      <c r="F75" s="21" t="s">
        <v>14</v>
      </c>
      <c r="G75" s="22">
        <v>20</v>
      </c>
      <c r="H75" s="22">
        <v>20</v>
      </c>
      <c r="I75" s="22">
        <v>20</v>
      </c>
      <c r="J75" s="22">
        <v>20</v>
      </c>
      <c r="K75" s="22">
        <f>SUM(G75:J75)</f>
        <v>80</v>
      </c>
      <c r="L75" s="22"/>
      <c r="M75" s="23" t="s">
        <v>14</v>
      </c>
      <c r="N75" s="24">
        <f>SUM(A53*G75+500)</f>
        <v>1500</v>
      </c>
      <c r="O75" s="24">
        <f>SUM(B53*H75+200)</f>
        <v>600</v>
      </c>
      <c r="P75" s="24">
        <f>SUM(C53*I75)</f>
        <v>20</v>
      </c>
      <c r="Q75" s="24">
        <f>SUM(D53*J75+40)</f>
        <v>60</v>
      </c>
      <c r="R75" s="22"/>
      <c r="S75" s="23" t="s">
        <v>14</v>
      </c>
      <c r="T75" s="22">
        <f>SUM(N75*(A65*1.9+A68)/200)</f>
        <v>1880.25</v>
      </c>
      <c r="U75" s="22">
        <f>SUM(O75*(B65*2.2+A68)/200)</f>
        <v>681</v>
      </c>
      <c r="V75" s="22">
        <f>SUM(P75+C65/2)</f>
        <v>42.5</v>
      </c>
      <c r="W75" s="25">
        <f>SUM(Q75+D65/2)</f>
        <v>77.5</v>
      </c>
    </row>
    <row r="76" spans="1:23" ht="12.75">
      <c r="A76" s="42"/>
      <c r="B76" s="20"/>
      <c r="C76" s="20"/>
      <c r="D76" s="20"/>
      <c r="E76" s="20"/>
      <c r="F76" s="21" t="s">
        <v>15</v>
      </c>
      <c r="G76" s="22">
        <v>28</v>
      </c>
      <c r="H76" s="22">
        <v>28</v>
      </c>
      <c r="I76" s="22">
        <v>27</v>
      </c>
      <c r="J76" s="22">
        <v>27</v>
      </c>
      <c r="K76" s="22">
        <f>SUM(G76:J76)</f>
        <v>110</v>
      </c>
      <c r="L76" s="22"/>
      <c r="M76" s="23" t="s">
        <v>15</v>
      </c>
      <c r="N76" s="22">
        <f>SUM(A53*G76+500)</f>
        <v>1900</v>
      </c>
      <c r="O76" s="22">
        <f>SUM(B53*H76+200)</f>
        <v>760</v>
      </c>
      <c r="P76" s="22">
        <f>SUM(C53*I76)</f>
        <v>27</v>
      </c>
      <c r="Q76" s="22">
        <f>SUM(D53*J76+40)</f>
        <v>67</v>
      </c>
      <c r="R76" s="22"/>
      <c r="S76" s="23" t="s">
        <v>15</v>
      </c>
      <c r="T76" s="22">
        <f>SUM(N76*(A65*1.9+A68)/200)</f>
        <v>2381.65</v>
      </c>
      <c r="U76" s="22">
        <f>SUM(O76*(B65*2.2+A68)/200)</f>
        <v>862.6</v>
      </c>
      <c r="V76" s="22">
        <f>SUM(P76+C65/2)</f>
        <v>49.5</v>
      </c>
      <c r="W76" s="25">
        <f>SUM(Q76+D65/2)</f>
        <v>84.5</v>
      </c>
    </row>
    <row r="77" spans="1:23" ht="12.75">
      <c r="A77" s="42"/>
      <c r="B77" s="20"/>
      <c r="C77" s="20"/>
      <c r="D77" s="20"/>
      <c r="E77" s="20"/>
      <c r="F77" s="21" t="s">
        <v>16</v>
      </c>
      <c r="G77" s="22">
        <v>35</v>
      </c>
      <c r="H77" s="22">
        <v>35</v>
      </c>
      <c r="I77" s="22">
        <v>35</v>
      </c>
      <c r="J77" s="22">
        <v>35</v>
      </c>
      <c r="K77" s="22">
        <f>SUM(G77:J77)</f>
        <v>140</v>
      </c>
      <c r="L77" s="22"/>
      <c r="M77" s="23" t="s">
        <v>16</v>
      </c>
      <c r="N77" s="24">
        <f>SUM(A53*G77+500)</f>
        <v>2250</v>
      </c>
      <c r="O77" s="24">
        <f>SUM(B53*H77+200)</f>
        <v>900</v>
      </c>
      <c r="P77" s="24">
        <f>SUM(C53*I77)</f>
        <v>35</v>
      </c>
      <c r="Q77" s="24">
        <f>SUM(D53*J77+40)</f>
        <v>75</v>
      </c>
      <c r="R77" s="22"/>
      <c r="S77" s="23" t="s">
        <v>16</v>
      </c>
      <c r="T77" s="22">
        <f>SUM(N77*(A65*1.9+A68)/200)</f>
        <v>2820.375</v>
      </c>
      <c r="U77" s="22">
        <f>SUM(O77*(B65*2.2+A68)/200)</f>
        <v>1021.5</v>
      </c>
      <c r="V77" s="22">
        <f>SUM(P77+C65/2)</f>
        <v>57.5</v>
      </c>
      <c r="W77" s="25">
        <f>SUM(Q77+D65/2)</f>
        <v>92.5</v>
      </c>
    </row>
    <row r="78" spans="1:23" ht="12.75">
      <c r="A78" s="42"/>
      <c r="B78" s="20"/>
      <c r="C78" s="20"/>
      <c r="D78" s="20"/>
      <c r="E78" s="20"/>
      <c r="F78" s="21" t="s">
        <v>17</v>
      </c>
      <c r="G78" s="22">
        <v>45</v>
      </c>
      <c r="H78" s="22">
        <v>45</v>
      </c>
      <c r="I78" s="22">
        <v>45</v>
      </c>
      <c r="J78" s="22">
        <v>45</v>
      </c>
      <c r="K78" s="22">
        <f>SUM(G78:J78)</f>
        <v>180</v>
      </c>
      <c r="L78" s="22"/>
      <c r="M78" s="23" t="s">
        <v>17</v>
      </c>
      <c r="N78" s="22">
        <f>SUM(A53*G78+500)</f>
        <v>2750</v>
      </c>
      <c r="O78" s="22">
        <f>SUM(B53*H78+200)</f>
        <v>1100</v>
      </c>
      <c r="P78" s="22">
        <f>SUM(C53*I78)</f>
        <v>45</v>
      </c>
      <c r="Q78" s="22">
        <f>SUM(D53*J78+40)</f>
        <v>85</v>
      </c>
      <c r="R78" s="22"/>
      <c r="S78" s="23" t="s">
        <v>17</v>
      </c>
      <c r="T78" s="22">
        <f>SUM(N78*(A65*1.9+A68)/200)</f>
        <v>3447.125</v>
      </c>
      <c r="U78" s="22">
        <f>SUM(O78*(B65*2.2+A68)/200)</f>
        <v>1248.5</v>
      </c>
      <c r="V78" s="22">
        <f>SUM(P78+C65/2)</f>
        <v>67.5</v>
      </c>
      <c r="W78" s="25">
        <f>SUM(Q78+D65/2)</f>
        <v>102.5</v>
      </c>
    </row>
    <row r="79" spans="1:23" ht="12.75">
      <c r="A79" s="42"/>
      <c r="B79" s="20"/>
      <c r="C79" s="20"/>
      <c r="D79" s="20"/>
      <c r="E79" s="20"/>
      <c r="F79" s="31" t="s">
        <v>18</v>
      </c>
      <c r="G79" s="32">
        <v>55</v>
      </c>
      <c r="H79" s="32">
        <v>55</v>
      </c>
      <c r="I79" s="32">
        <v>55</v>
      </c>
      <c r="J79" s="32">
        <v>55</v>
      </c>
      <c r="K79" s="32">
        <f>SUM(G79:J79)</f>
        <v>220</v>
      </c>
      <c r="L79" s="32"/>
      <c r="M79" s="33" t="s">
        <v>18</v>
      </c>
      <c r="N79" s="34">
        <f>SUM(A53*G79+500)</f>
        <v>3250</v>
      </c>
      <c r="O79" s="34">
        <f>SUM(B53*H79+200)</f>
        <v>1300</v>
      </c>
      <c r="P79" s="34">
        <f>SUM(C53*I79)</f>
        <v>55</v>
      </c>
      <c r="Q79" s="34">
        <f>SUM(D53*J79+40)</f>
        <v>95</v>
      </c>
      <c r="R79" s="32"/>
      <c r="S79" s="33" t="s">
        <v>18</v>
      </c>
      <c r="T79" s="32">
        <f>SUM(N79*(A65*1.9+A68)/200)</f>
        <v>4073.875</v>
      </c>
      <c r="U79" s="32">
        <f>SUM(O79*(B65*2.2+A68)/200)</f>
        <v>1475.5</v>
      </c>
      <c r="V79" s="32">
        <f>SUM(P79+C65/2)</f>
        <v>77.5</v>
      </c>
      <c r="W79" s="35">
        <f>SUM(Q79+D65/2)</f>
        <v>112.5</v>
      </c>
    </row>
    <row r="80" spans="1:23" ht="12.75">
      <c r="A80" s="42"/>
      <c r="B80" s="20"/>
      <c r="C80" s="20"/>
      <c r="D80" s="20"/>
      <c r="E80" s="20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5"/>
    </row>
    <row r="81" spans="1:23" ht="12.75">
      <c r="A81" s="42"/>
      <c r="B81" s="20"/>
      <c r="C81" s="20"/>
      <c r="D81" s="20"/>
      <c r="E81" s="20"/>
      <c r="F81" s="5" t="s">
        <v>19</v>
      </c>
      <c r="G81" s="36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5"/>
    </row>
    <row r="82" spans="1:23" ht="12.75">
      <c r="A82" s="42"/>
      <c r="B82" s="20"/>
      <c r="C82" s="20"/>
      <c r="D82" s="20"/>
      <c r="E82" s="20"/>
      <c r="F82" s="13"/>
      <c r="G82" s="14" t="s">
        <v>2</v>
      </c>
      <c r="H82" s="14" t="s">
        <v>3</v>
      </c>
      <c r="I82" s="14" t="s">
        <v>4</v>
      </c>
      <c r="J82" s="14" t="s">
        <v>5</v>
      </c>
      <c r="K82" s="14"/>
      <c r="L82" s="14"/>
      <c r="M82" s="15"/>
      <c r="N82" s="14" t="s">
        <v>2</v>
      </c>
      <c r="O82" s="14" t="s">
        <v>3</v>
      </c>
      <c r="P82" s="14" t="s">
        <v>4</v>
      </c>
      <c r="Q82" s="14" t="s">
        <v>5</v>
      </c>
      <c r="R82" s="14"/>
      <c r="S82" s="15"/>
      <c r="T82" s="14" t="s">
        <v>7</v>
      </c>
      <c r="U82" s="14" t="s">
        <v>8</v>
      </c>
      <c r="V82" s="14" t="s">
        <v>9</v>
      </c>
      <c r="W82" s="16" t="s">
        <v>10</v>
      </c>
    </row>
    <row r="83" spans="1:23" ht="12.75">
      <c r="A83" s="42"/>
      <c r="B83" s="20"/>
      <c r="C83" s="20"/>
      <c r="D83" s="20"/>
      <c r="E83" s="20"/>
      <c r="F83" s="21" t="s">
        <v>11</v>
      </c>
      <c r="G83" s="22">
        <v>10</v>
      </c>
      <c r="H83" s="22">
        <v>10</v>
      </c>
      <c r="I83" s="22">
        <v>10</v>
      </c>
      <c r="J83" s="22">
        <v>10</v>
      </c>
      <c r="K83" s="22">
        <f>SUM(G83:J83)</f>
        <v>40</v>
      </c>
      <c r="L83" s="22"/>
      <c r="M83" s="23" t="s">
        <v>11</v>
      </c>
      <c r="N83" s="24">
        <f>SUM(A53*G83+500)</f>
        <v>1000</v>
      </c>
      <c r="O83" s="24">
        <f>SUM(B53*H83+200)</f>
        <v>400</v>
      </c>
      <c r="P83" s="24">
        <f>SUM(C53*I83)</f>
        <v>10</v>
      </c>
      <c r="Q83" s="24">
        <f>SUM(D53*J83+40)</f>
        <v>50</v>
      </c>
      <c r="R83" s="22"/>
      <c r="S83" s="23" t="s">
        <v>11</v>
      </c>
      <c r="T83" s="22">
        <f>SUM(N83*(A65*1.9+A68)/200)</f>
        <v>1253.5</v>
      </c>
      <c r="U83" s="22">
        <f>SUM(O83*(B65*2.2+A68)/200)</f>
        <v>454</v>
      </c>
      <c r="V83" s="22">
        <f>SUM(P83+C65/2)</f>
        <v>32.5</v>
      </c>
      <c r="W83" s="25">
        <f>SUM(Q83+D65/2)</f>
        <v>67.5</v>
      </c>
    </row>
    <row r="84" spans="1:23" ht="12.75">
      <c r="A84" s="42"/>
      <c r="B84" s="20"/>
      <c r="C84" s="20"/>
      <c r="D84" s="20"/>
      <c r="E84" s="20"/>
      <c r="F84" s="21" t="s">
        <v>12</v>
      </c>
      <c r="G84" s="22">
        <v>15</v>
      </c>
      <c r="H84" s="22">
        <v>15</v>
      </c>
      <c r="I84" s="22">
        <v>15</v>
      </c>
      <c r="J84" s="22">
        <v>15</v>
      </c>
      <c r="K84" s="22">
        <f>SUM(G84:J84)</f>
        <v>60</v>
      </c>
      <c r="L84" s="22"/>
      <c r="M84" s="23" t="s">
        <v>12</v>
      </c>
      <c r="N84" s="22">
        <f>SUM(A53*G84+500)</f>
        <v>1250</v>
      </c>
      <c r="O84" s="22">
        <f>SUM(B53*H84+200)</f>
        <v>500</v>
      </c>
      <c r="P84" s="22">
        <f>SUM(C53*I84)</f>
        <v>15</v>
      </c>
      <c r="Q84" s="22">
        <f>SUM(D53*J84+40)</f>
        <v>55</v>
      </c>
      <c r="R84" s="22"/>
      <c r="S84" s="23" t="s">
        <v>12</v>
      </c>
      <c r="T84" s="22">
        <f>SUM(N84*(A65*1.9+A68)/200)</f>
        <v>1566.875</v>
      </c>
      <c r="U84" s="22">
        <f>SUM(O84*(B65*2.2+A68)/200)</f>
        <v>567.5</v>
      </c>
      <c r="V84" s="22">
        <f>SUM(P84+C65/2)</f>
        <v>37.5</v>
      </c>
      <c r="W84" s="25">
        <f>SUM(Q84+D65/2)</f>
        <v>72.5</v>
      </c>
    </row>
    <row r="85" spans="1:23" ht="12.75">
      <c r="A85" s="42"/>
      <c r="B85" s="20"/>
      <c r="C85" s="20"/>
      <c r="D85" s="20"/>
      <c r="E85" s="20"/>
      <c r="F85" s="21" t="s">
        <v>14</v>
      </c>
      <c r="G85" s="22">
        <v>20</v>
      </c>
      <c r="H85" s="22">
        <v>20</v>
      </c>
      <c r="I85" s="22">
        <v>20</v>
      </c>
      <c r="J85" s="22">
        <v>20</v>
      </c>
      <c r="K85" s="22">
        <f>SUM(G85:J85)</f>
        <v>80</v>
      </c>
      <c r="L85" s="22"/>
      <c r="M85" s="23" t="s">
        <v>14</v>
      </c>
      <c r="N85" s="24">
        <f>SUM(A53*G85+500)</f>
        <v>1500</v>
      </c>
      <c r="O85" s="24">
        <f>SUM(B53*H85+200)</f>
        <v>600</v>
      </c>
      <c r="P85" s="24">
        <f>SUM(C53*I85)</f>
        <v>20</v>
      </c>
      <c r="Q85" s="24">
        <f>SUM(D53*J85+40)</f>
        <v>60</v>
      </c>
      <c r="R85" s="22"/>
      <c r="S85" s="23" t="s">
        <v>14</v>
      </c>
      <c r="T85" s="22">
        <f>SUM(N85*(A65*1.9+A68)/200)</f>
        <v>1880.25</v>
      </c>
      <c r="U85" s="22">
        <f>SUM(O85*(B65*2.2+A68)/200)</f>
        <v>681</v>
      </c>
      <c r="V85" s="22">
        <f>SUM(P85+C65/2)</f>
        <v>42.5</v>
      </c>
      <c r="W85" s="25">
        <f>SUM(Q85+D65/2)</f>
        <v>77.5</v>
      </c>
    </row>
    <row r="86" spans="1:23" ht="12.75">
      <c r="A86" s="42"/>
      <c r="B86" s="20"/>
      <c r="C86" s="20"/>
      <c r="D86" s="20"/>
      <c r="E86" s="20"/>
      <c r="F86" s="21" t="s">
        <v>15</v>
      </c>
      <c r="G86" s="22">
        <v>28</v>
      </c>
      <c r="H86" s="22">
        <v>28</v>
      </c>
      <c r="I86" s="22">
        <v>27</v>
      </c>
      <c r="J86" s="22">
        <v>27</v>
      </c>
      <c r="K86" s="22">
        <f>SUM(G86:J86)</f>
        <v>110</v>
      </c>
      <c r="L86" s="22"/>
      <c r="M86" s="23" t="s">
        <v>15</v>
      </c>
      <c r="N86" s="22">
        <f>SUM(A53*G86+500)</f>
        <v>1900</v>
      </c>
      <c r="O86" s="22">
        <f>SUM(B53*H86+200)</f>
        <v>760</v>
      </c>
      <c r="P86" s="22">
        <f>SUM(C53*I86)</f>
        <v>27</v>
      </c>
      <c r="Q86" s="22">
        <f>SUM(D53*J86+40)</f>
        <v>67</v>
      </c>
      <c r="R86" s="22"/>
      <c r="S86" s="23" t="s">
        <v>15</v>
      </c>
      <c r="T86" s="22">
        <f>SUM(N86*(A65*1.9+A68)/200)</f>
        <v>2381.65</v>
      </c>
      <c r="U86" s="22">
        <f>SUM(O86*(B65*2.2+A68)/200)</f>
        <v>862.6</v>
      </c>
      <c r="V86" s="22">
        <f>SUM(P86+C65/2)</f>
        <v>49.5</v>
      </c>
      <c r="W86" s="25">
        <f>SUM(Q86+D65/2)</f>
        <v>84.5</v>
      </c>
    </row>
    <row r="87" spans="1:23" ht="12.75">
      <c r="A87" s="42"/>
      <c r="B87" s="20"/>
      <c r="C87" s="20"/>
      <c r="D87" s="20"/>
      <c r="E87" s="20"/>
      <c r="F87" s="21" t="s">
        <v>16</v>
      </c>
      <c r="G87" s="22">
        <v>35</v>
      </c>
      <c r="H87" s="22">
        <v>35</v>
      </c>
      <c r="I87" s="22">
        <v>35</v>
      </c>
      <c r="J87" s="22">
        <v>35</v>
      </c>
      <c r="K87" s="22">
        <f>SUM(G87:J87)</f>
        <v>140</v>
      </c>
      <c r="L87" s="22"/>
      <c r="M87" s="23" t="s">
        <v>16</v>
      </c>
      <c r="N87" s="24">
        <f>SUM(A53*G87+500)</f>
        <v>2250</v>
      </c>
      <c r="O87" s="24">
        <f>SUM(B53*H87+200)</f>
        <v>900</v>
      </c>
      <c r="P87" s="24">
        <f>SUM(C53*I87)</f>
        <v>35</v>
      </c>
      <c r="Q87" s="24">
        <f>SUM(D53*J87+40)</f>
        <v>75</v>
      </c>
      <c r="R87" s="22"/>
      <c r="S87" s="23" t="s">
        <v>16</v>
      </c>
      <c r="T87" s="22">
        <f>SUM(N87*(A65*1.9+A68)/200)</f>
        <v>2820.375</v>
      </c>
      <c r="U87" s="22">
        <f>SUM(O87*(B65*2.2+A68)/200)</f>
        <v>1021.5</v>
      </c>
      <c r="V87" s="22">
        <f>SUM(P87+C65/2)</f>
        <v>57.5</v>
      </c>
      <c r="W87" s="25">
        <f>SUM(Q87+D65/2)</f>
        <v>92.5</v>
      </c>
    </row>
    <row r="88" spans="1:23" ht="12.75">
      <c r="A88" s="42"/>
      <c r="B88" s="20"/>
      <c r="C88" s="20"/>
      <c r="D88" s="20"/>
      <c r="E88" s="20"/>
      <c r="F88" s="21" t="s">
        <v>17</v>
      </c>
      <c r="G88" s="22">
        <v>45</v>
      </c>
      <c r="H88" s="22">
        <v>45</v>
      </c>
      <c r="I88" s="22">
        <v>45</v>
      </c>
      <c r="J88" s="22">
        <v>45</v>
      </c>
      <c r="K88" s="22">
        <f>SUM(G88:J88)</f>
        <v>180</v>
      </c>
      <c r="L88" s="22"/>
      <c r="M88" s="23" t="s">
        <v>17</v>
      </c>
      <c r="N88" s="22">
        <f>SUM(A53*G88+500)</f>
        <v>2750</v>
      </c>
      <c r="O88" s="22">
        <f>SUM(B53*H88+200)</f>
        <v>1100</v>
      </c>
      <c r="P88" s="22">
        <f>SUM(C53*I88)</f>
        <v>45</v>
      </c>
      <c r="Q88" s="22">
        <f>SUM(D53*J88+40)</f>
        <v>85</v>
      </c>
      <c r="R88" s="22"/>
      <c r="S88" s="23" t="s">
        <v>17</v>
      </c>
      <c r="T88" s="22">
        <f>SUM(N88*(A65*1.9+A68)/200)</f>
        <v>3447.125</v>
      </c>
      <c r="U88" s="22">
        <f>SUM(O88*(B65*2.2+A68)/200)</f>
        <v>1248.5</v>
      </c>
      <c r="V88" s="22">
        <f>SUM(P88+C65/2)</f>
        <v>67.5</v>
      </c>
      <c r="W88" s="25">
        <f>SUM(Q88+D65/2)</f>
        <v>102.5</v>
      </c>
    </row>
    <row r="89" spans="1:23" ht="12.75">
      <c r="A89" s="42"/>
      <c r="B89" s="20"/>
      <c r="C89" s="20"/>
      <c r="D89" s="20"/>
      <c r="E89" s="20"/>
      <c r="F89" s="31" t="s">
        <v>18</v>
      </c>
      <c r="G89" s="32">
        <v>55</v>
      </c>
      <c r="H89" s="32">
        <v>55</v>
      </c>
      <c r="I89" s="32">
        <v>55</v>
      </c>
      <c r="J89" s="32">
        <v>55</v>
      </c>
      <c r="K89" s="32">
        <f>SUM(G89:J89)</f>
        <v>220</v>
      </c>
      <c r="L89" s="32"/>
      <c r="M89" s="33" t="s">
        <v>18</v>
      </c>
      <c r="N89" s="34">
        <f>SUM(A53*G89+500)</f>
        <v>3250</v>
      </c>
      <c r="O89" s="34">
        <f>SUM(B53*H89+200)</f>
        <v>1300</v>
      </c>
      <c r="P89" s="34">
        <f>SUM(C53*I89)</f>
        <v>55</v>
      </c>
      <c r="Q89" s="34">
        <f>SUM(D53*J89+40)</f>
        <v>95</v>
      </c>
      <c r="R89" s="32"/>
      <c r="S89" s="33" t="s">
        <v>18</v>
      </c>
      <c r="T89" s="32">
        <f>SUM(N89*(A65*1.9+A68)/200)</f>
        <v>4073.875</v>
      </c>
      <c r="U89" s="32">
        <f>SUM(O89*(B65*2.2+A68)/200)</f>
        <v>1475.5</v>
      </c>
      <c r="V89" s="32">
        <f>SUM(P89+C65/2)</f>
        <v>77.5</v>
      </c>
      <c r="W89" s="35">
        <f>SUM(Q89+D65/2)</f>
        <v>112.5</v>
      </c>
    </row>
    <row r="90" spans="1:23" ht="12.75">
      <c r="A90" s="42"/>
      <c r="B90" s="20"/>
      <c r="C90" s="20"/>
      <c r="D90" s="20"/>
      <c r="E90" s="20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5"/>
    </row>
    <row r="91" spans="1:23" ht="12.75">
      <c r="A91" s="42"/>
      <c r="B91" s="20"/>
      <c r="C91" s="20"/>
      <c r="D91" s="20"/>
      <c r="E91" s="20"/>
      <c r="F91" s="5" t="s">
        <v>9</v>
      </c>
      <c r="G91" s="36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5"/>
    </row>
    <row r="92" spans="1:23" ht="12.75">
      <c r="A92" s="42"/>
      <c r="B92" s="20"/>
      <c r="C92" s="20"/>
      <c r="D92" s="20"/>
      <c r="E92" s="20"/>
      <c r="F92" s="13"/>
      <c r="G92" s="14" t="s">
        <v>2</v>
      </c>
      <c r="H92" s="14" t="s">
        <v>3</v>
      </c>
      <c r="I92" s="14" t="s">
        <v>4</v>
      </c>
      <c r="J92" s="14" t="s">
        <v>5</v>
      </c>
      <c r="K92" s="14"/>
      <c r="L92" s="14"/>
      <c r="M92" s="15"/>
      <c r="N92" s="14" t="s">
        <v>2</v>
      </c>
      <c r="O92" s="14" t="s">
        <v>3</v>
      </c>
      <c r="P92" s="14" t="s">
        <v>4</v>
      </c>
      <c r="Q92" s="14" t="s">
        <v>5</v>
      </c>
      <c r="R92" s="14"/>
      <c r="S92" s="15"/>
      <c r="T92" s="14" t="s">
        <v>7</v>
      </c>
      <c r="U92" s="14" t="s">
        <v>8</v>
      </c>
      <c r="V92" s="14" t="s">
        <v>9</v>
      </c>
      <c r="W92" s="16" t="s">
        <v>10</v>
      </c>
    </row>
    <row r="93" spans="1:23" ht="12.75">
      <c r="A93" s="42"/>
      <c r="B93" s="20"/>
      <c r="C93" s="20"/>
      <c r="D93" s="20"/>
      <c r="E93" s="20"/>
      <c r="F93" s="21" t="s">
        <v>11</v>
      </c>
      <c r="G93" s="22">
        <v>10</v>
      </c>
      <c r="H93" s="22">
        <v>10</v>
      </c>
      <c r="I93" s="22">
        <v>10</v>
      </c>
      <c r="J93" s="22">
        <v>10</v>
      </c>
      <c r="K93" s="22">
        <f>SUM(G93:J93)</f>
        <v>40</v>
      </c>
      <c r="L93" s="22"/>
      <c r="M93" s="23" t="s">
        <v>11</v>
      </c>
      <c r="N93" s="24">
        <f>SUM(A53*G93+500)</f>
        <v>1000</v>
      </c>
      <c r="O93" s="24">
        <f>SUM(B53*H93+200)</f>
        <v>400</v>
      </c>
      <c r="P93" s="24">
        <f>SUM(C53*I93)</f>
        <v>10</v>
      </c>
      <c r="Q93" s="24">
        <f>SUM(D53*J93+40)</f>
        <v>50</v>
      </c>
      <c r="R93" s="22"/>
      <c r="S93" s="23" t="s">
        <v>11</v>
      </c>
      <c r="T93" s="22">
        <f>SUM(N93*(A65*1.9+A68)/200)</f>
        <v>1253.5</v>
      </c>
      <c r="U93" s="22">
        <f>SUM(O93*(B65*2.2+A68)/200)</f>
        <v>454</v>
      </c>
      <c r="V93" s="22">
        <f>SUM(P93+C65/2)</f>
        <v>32.5</v>
      </c>
      <c r="W93" s="25">
        <f>SUM(Q93+D65/2)</f>
        <v>67.5</v>
      </c>
    </row>
    <row r="94" spans="1:23" ht="12.75">
      <c r="A94" s="42"/>
      <c r="B94" s="20"/>
      <c r="C94" s="20"/>
      <c r="D94" s="20"/>
      <c r="E94" s="20"/>
      <c r="F94" s="21" t="s">
        <v>12</v>
      </c>
      <c r="G94" s="22">
        <v>15</v>
      </c>
      <c r="H94" s="22">
        <v>15</v>
      </c>
      <c r="I94" s="22">
        <v>15</v>
      </c>
      <c r="J94" s="22">
        <v>15</v>
      </c>
      <c r="K94" s="22">
        <f>SUM(G94:J94)</f>
        <v>60</v>
      </c>
      <c r="L94" s="22"/>
      <c r="M94" s="23" t="s">
        <v>12</v>
      </c>
      <c r="N94" s="22">
        <f>SUM(A53*G94+500)</f>
        <v>1250</v>
      </c>
      <c r="O94" s="22">
        <f>SUM(B53*H94+200)</f>
        <v>500</v>
      </c>
      <c r="P94" s="22">
        <f>SUM(C53*I94)</f>
        <v>15</v>
      </c>
      <c r="Q94" s="22">
        <f>SUM(D53*J94+40)</f>
        <v>55</v>
      </c>
      <c r="R94" s="22"/>
      <c r="S94" s="23" t="s">
        <v>12</v>
      </c>
      <c r="T94" s="22">
        <f>SUM(N94*(A65*1.9+A68)/200)</f>
        <v>1566.875</v>
      </c>
      <c r="U94" s="22">
        <f>SUM(O94*(B65*2.2+A68)/200)</f>
        <v>567.5</v>
      </c>
      <c r="V94" s="22">
        <f>SUM(P94+C65/2)</f>
        <v>37.5</v>
      </c>
      <c r="W94" s="25">
        <f>SUM(Q94+D65/2)</f>
        <v>72.5</v>
      </c>
    </row>
    <row r="95" spans="1:23" ht="12.75">
      <c r="A95" s="42"/>
      <c r="B95" s="20"/>
      <c r="C95" s="20"/>
      <c r="D95" s="20"/>
      <c r="E95" s="20"/>
      <c r="F95" s="21" t="s">
        <v>14</v>
      </c>
      <c r="G95" s="22">
        <v>20</v>
      </c>
      <c r="H95" s="22">
        <v>20</v>
      </c>
      <c r="I95" s="22">
        <v>20</v>
      </c>
      <c r="J95" s="22">
        <v>20</v>
      </c>
      <c r="K95" s="22">
        <f>SUM(G95:J95)</f>
        <v>80</v>
      </c>
      <c r="L95" s="22"/>
      <c r="M95" s="23" t="s">
        <v>14</v>
      </c>
      <c r="N95" s="24">
        <f>SUM(A53*G95+500)</f>
        <v>1500</v>
      </c>
      <c r="O95" s="24">
        <f>SUM(B53*H95+200)</f>
        <v>600</v>
      </c>
      <c r="P95" s="24">
        <f>SUM(C53*I95)</f>
        <v>20</v>
      </c>
      <c r="Q95" s="24">
        <f>SUM(D53*J95+40)</f>
        <v>60</v>
      </c>
      <c r="R95" s="22"/>
      <c r="S95" s="23" t="s">
        <v>14</v>
      </c>
      <c r="T95" s="22">
        <f>SUM(N95*(A65*1.9+A68)/200)</f>
        <v>1880.25</v>
      </c>
      <c r="U95" s="22">
        <f>SUM(O95*(B65*2.2+A68)/200)</f>
        <v>681</v>
      </c>
      <c r="V95" s="22">
        <f>SUM(P95+C65/2)</f>
        <v>42.5</v>
      </c>
      <c r="W95" s="25">
        <f>SUM(Q95+D65/2)</f>
        <v>77.5</v>
      </c>
    </row>
    <row r="96" spans="1:23" ht="12.75">
      <c r="A96" s="42"/>
      <c r="B96" s="20"/>
      <c r="C96" s="20"/>
      <c r="D96" s="20"/>
      <c r="E96" s="20"/>
      <c r="F96" s="21" t="s">
        <v>15</v>
      </c>
      <c r="G96" s="22">
        <v>28</v>
      </c>
      <c r="H96" s="22">
        <v>28</v>
      </c>
      <c r="I96" s="22">
        <v>27</v>
      </c>
      <c r="J96" s="22">
        <v>27</v>
      </c>
      <c r="K96" s="22">
        <f>SUM(G96:J96)</f>
        <v>110</v>
      </c>
      <c r="L96" s="22"/>
      <c r="M96" s="23" t="s">
        <v>15</v>
      </c>
      <c r="N96" s="22">
        <f>SUM(A53*G96+500)</f>
        <v>1900</v>
      </c>
      <c r="O96" s="22">
        <f>SUM(B53*H96+200)</f>
        <v>760</v>
      </c>
      <c r="P96" s="22">
        <f>SUM(C53*I96)</f>
        <v>27</v>
      </c>
      <c r="Q96" s="22">
        <f>SUM(D53*J96+40)</f>
        <v>67</v>
      </c>
      <c r="R96" s="22"/>
      <c r="S96" s="23" t="s">
        <v>15</v>
      </c>
      <c r="T96" s="22">
        <f>SUM(N96*(A65*1.9+A68)/200)</f>
        <v>2381.65</v>
      </c>
      <c r="U96" s="22">
        <f>SUM(O96*(B65*2.2+A68)/200)</f>
        <v>862.6</v>
      </c>
      <c r="V96" s="22">
        <f>SUM(P96+C65/2)</f>
        <v>49.5</v>
      </c>
      <c r="W96" s="25">
        <f>SUM(Q96+D65/2)</f>
        <v>84.5</v>
      </c>
    </row>
    <row r="97" spans="1:23" ht="12.75">
      <c r="A97" s="42"/>
      <c r="B97" s="20"/>
      <c r="C97" s="20"/>
      <c r="D97" s="20"/>
      <c r="E97" s="20"/>
      <c r="F97" s="21" t="s">
        <v>16</v>
      </c>
      <c r="G97" s="22">
        <v>35</v>
      </c>
      <c r="H97" s="22">
        <v>35</v>
      </c>
      <c r="I97" s="22">
        <v>35</v>
      </c>
      <c r="J97" s="22">
        <v>35</v>
      </c>
      <c r="K97" s="22">
        <f>SUM(G97:J97)</f>
        <v>140</v>
      </c>
      <c r="L97" s="22"/>
      <c r="M97" s="23" t="s">
        <v>16</v>
      </c>
      <c r="N97" s="24">
        <f>SUM(A53*G97+500)</f>
        <v>2250</v>
      </c>
      <c r="O97" s="24">
        <f>SUM(B53*H97+200)</f>
        <v>900</v>
      </c>
      <c r="P97" s="24">
        <f>SUM(C53*I97)</f>
        <v>35</v>
      </c>
      <c r="Q97" s="24">
        <f>SUM(D53*J97+40)</f>
        <v>75</v>
      </c>
      <c r="R97" s="22"/>
      <c r="S97" s="23" t="s">
        <v>16</v>
      </c>
      <c r="T97" s="22">
        <f>SUM(N97*(A65*1.9+A68)/200)</f>
        <v>2820.375</v>
      </c>
      <c r="U97" s="22">
        <f>SUM(O97*(B65*2.2+A68)/200)</f>
        <v>1021.5</v>
      </c>
      <c r="V97" s="22">
        <f>SUM(P97+C65/2)</f>
        <v>57.5</v>
      </c>
      <c r="W97" s="25">
        <f>SUM(Q97+D65/2)</f>
        <v>92.5</v>
      </c>
    </row>
    <row r="98" spans="1:23" ht="12.75">
      <c r="A98" s="42"/>
      <c r="B98" s="20"/>
      <c r="C98" s="20"/>
      <c r="D98" s="20"/>
      <c r="E98" s="20"/>
      <c r="F98" s="21" t="s">
        <v>17</v>
      </c>
      <c r="G98" s="22">
        <v>45</v>
      </c>
      <c r="H98" s="22">
        <v>45</v>
      </c>
      <c r="I98" s="22">
        <v>45</v>
      </c>
      <c r="J98" s="22">
        <v>45</v>
      </c>
      <c r="K98" s="22">
        <f>SUM(G98:J98)</f>
        <v>180</v>
      </c>
      <c r="L98" s="22"/>
      <c r="M98" s="23" t="s">
        <v>17</v>
      </c>
      <c r="N98" s="22">
        <f>SUM(A53*G98+500)</f>
        <v>2750</v>
      </c>
      <c r="O98" s="22">
        <f>SUM(B53*H98+200)</f>
        <v>1100</v>
      </c>
      <c r="P98" s="22">
        <f>SUM(C53*I98)</f>
        <v>45</v>
      </c>
      <c r="Q98" s="22">
        <f>SUM(D53*J98+40)</f>
        <v>85</v>
      </c>
      <c r="R98" s="22"/>
      <c r="S98" s="23" t="s">
        <v>17</v>
      </c>
      <c r="T98" s="22">
        <f>SUM(N98*(A65*1.9+A68)/200)</f>
        <v>3447.125</v>
      </c>
      <c r="U98" s="22">
        <f>SUM(O98*(B65*2.2+A68)/200)</f>
        <v>1248.5</v>
      </c>
      <c r="V98" s="22">
        <f>SUM(P98+C65/2)</f>
        <v>67.5</v>
      </c>
      <c r="W98" s="25">
        <f>SUM(Q98+D65/2)</f>
        <v>102.5</v>
      </c>
    </row>
    <row r="99" spans="1:23" ht="12.75">
      <c r="A99" s="43"/>
      <c r="B99" s="44"/>
      <c r="C99" s="44"/>
      <c r="D99" s="44"/>
      <c r="E99" s="44"/>
      <c r="F99" s="31" t="s">
        <v>18</v>
      </c>
      <c r="G99" s="32">
        <v>55</v>
      </c>
      <c r="H99" s="32">
        <v>55</v>
      </c>
      <c r="I99" s="32">
        <v>55</v>
      </c>
      <c r="J99" s="32">
        <v>55</v>
      </c>
      <c r="K99" s="32">
        <f>SUM(G99:J99)</f>
        <v>220</v>
      </c>
      <c r="L99" s="32"/>
      <c r="M99" s="33" t="s">
        <v>18</v>
      </c>
      <c r="N99" s="34">
        <f>SUM(A53*G99+500)</f>
        <v>3250</v>
      </c>
      <c r="O99" s="34">
        <f>SUM(B53*H99+200)</f>
        <v>1300</v>
      </c>
      <c r="P99" s="34">
        <f>SUM(C53*I99)</f>
        <v>55</v>
      </c>
      <c r="Q99" s="34">
        <f>SUM(D53*J99+40)</f>
        <v>95</v>
      </c>
      <c r="R99" s="32"/>
      <c r="S99" s="33" t="s">
        <v>18</v>
      </c>
      <c r="T99" s="32">
        <f>SUM(N99*(A65*1.9+A68)/200)</f>
        <v>4073.875</v>
      </c>
      <c r="U99" s="32">
        <f>SUM(O99*(B65*2.2+A68)/200)</f>
        <v>1475.5</v>
      </c>
      <c r="V99" s="32">
        <f>SUM(P99+C65/2)</f>
        <v>77.5</v>
      </c>
      <c r="W99" s="35">
        <f>SUM(Q99+D65/2)</f>
        <v>112.5</v>
      </c>
    </row>
    <row r="100" spans="1:23" ht="12.75">
      <c r="A100" s="42"/>
      <c r="B100" s="20"/>
      <c r="C100" s="20"/>
      <c r="D100" s="20"/>
      <c r="E100" s="20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5"/>
    </row>
    <row r="101" spans="1:23" ht="12.75">
      <c r="A101" s="1" t="s">
        <v>0</v>
      </c>
      <c r="B101" s="2"/>
      <c r="C101" s="2"/>
      <c r="D101" s="3"/>
      <c r="E101" s="4"/>
      <c r="F101" s="5" t="s">
        <v>1</v>
      </c>
      <c r="G101" s="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ht="12.75">
      <c r="A102" s="9" t="s">
        <v>2</v>
      </c>
      <c r="B102" s="10" t="s">
        <v>3</v>
      </c>
      <c r="C102" s="10" t="s">
        <v>4</v>
      </c>
      <c r="D102" s="11" t="s">
        <v>5</v>
      </c>
      <c r="E102" s="12"/>
      <c r="F102" s="13"/>
      <c r="G102" s="14" t="s">
        <v>2</v>
      </c>
      <c r="H102" s="14" t="s">
        <v>3</v>
      </c>
      <c r="I102" s="14" t="s">
        <v>4</v>
      </c>
      <c r="J102" s="14" t="s">
        <v>5</v>
      </c>
      <c r="K102" s="14" t="s">
        <v>6</v>
      </c>
      <c r="L102" s="14"/>
      <c r="M102" s="15"/>
      <c r="N102" s="14" t="s">
        <v>2</v>
      </c>
      <c r="O102" s="14" t="s">
        <v>3</v>
      </c>
      <c r="P102" s="14" t="s">
        <v>4</v>
      </c>
      <c r="Q102" s="14" t="s">
        <v>5</v>
      </c>
      <c r="R102" s="14"/>
      <c r="S102" s="15"/>
      <c r="T102" s="14" t="s">
        <v>7</v>
      </c>
      <c r="U102" s="14" t="s">
        <v>8</v>
      </c>
      <c r="V102" s="14" t="s">
        <v>9</v>
      </c>
      <c r="W102" s="16" t="s">
        <v>10</v>
      </c>
    </row>
    <row r="103" spans="1:23" ht="12.75">
      <c r="A103" s="17">
        <v>50</v>
      </c>
      <c r="B103" s="18">
        <v>20</v>
      </c>
      <c r="C103" s="18">
        <v>1</v>
      </c>
      <c r="D103" s="19">
        <v>1</v>
      </c>
      <c r="E103" s="20"/>
      <c r="F103" s="21" t="s">
        <v>11</v>
      </c>
      <c r="G103" s="22">
        <v>10</v>
      </c>
      <c r="H103" s="22">
        <v>10</v>
      </c>
      <c r="I103" s="22">
        <v>10</v>
      </c>
      <c r="J103" s="22">
        <v>10</v>
      </c>
      <c r="K103" s="22">
        <f>SUM(G103:J103)</f>
        <v>40</v>
      </c>
      <c r="L103" s="22"/>
      <c r="M103" s="23" t="s">
        <v>11</v>
      </c>
      <c r="N103" s="24">
        <f>SUM(A103*G103+500)</f>
        <v>1000</v>
      </c>
      <c r="O103" s="24">
        <f>SUM(B103*H103+200)</f>
        <v>400</v>
      </c>
      <c r="P103" s="24">
        <f>SUM(C103*I103)</f>
        <v>10</v>
      </c>
      <c r="Q103" s="24">
        <f>SUM(D103*J103+40)</f>
        <v>50</v>
      </c>
      <c r="R103" s="22"/>
      <c r="S103" s="23" t="s">
        <v>11</v>
      </c>
      <c r="T103" s="22">
        <f>SUM(N103*(A115*1.9+A118)/200)</f>
        <v>1253.5</v>
      </c>
      <c r="U103" s="22">
        <f>SUM(O103*(B115*2.2+A118)/200)</f>
        <v>454</v>
      </c>
      <c r="V103" s="22">
        <f>SUM(P103+C115/2)</f>
        <v>32.5</v>
      </c>
      <c r="W103" s="25">
        <f>SUM(Q103+D115/2)</f>
        <v>67.5</v>
      </c>
    </row>
    <row r="104" spans="1:23" ht="12.75">
      <c r="A104" s="26"/>
      <c r="B104" s="27"/>
      <c r="C104" s="27"/>
      <c r="D104" s="27"/>
      <c r="E104" s="20"/>
      <c r="F104" s="21" t="s">
        <v>12</v>
      </c>
      <c r="G104" s="22">
        <v>15</v>
      </c>
      <c r="H104" s="22">
        <v>15</v>
      </c>
      <c r="I104" s="22">
        <v>15</v>
      </c>
      <c r="J104" s="22">
        <v>15</v>
      </c>
      <c r="K104" s="22">
        <f>SUM(G104:J104)</f>
        <v>60</v>
      </c>
      <c r="L104" s="22"/>
      <c r="M104" s="23" t="s">
        <v>12</v>
      </c>
      <c r="N104" s="22">
        <f>SUM(A103*G104+500)</f>
        <v>1250</v>
      </c>
      <c r="O104" s="22">
        <f>SUM(B103*H104+200)</f>
        <v>500</v>
      </c>
      <c r="P104" s="22">
        <f>SUM(C103*I104)</f>
        <v>15</v>
      </c>
      <c r="Q104" s="22">
        <f>SUM(D103*J104+40)</f>
        <v>55</v>
      </c>
      <c r="R104" s="22"/>
      <c r="S104" s="23" t="s">
        <v>12</v>
      </c>
      <c r="T104" s="22">
        <f>SUM(N104*(A115*1.9+A118)/200)</f>
        <v>1566.875</v>
      </c>
      <c r="U104" s="22">
        <f>SUM(O104*(B115*2.2+A118)/200)</f>
        <v>567.5</v>
      </c>
      <c r="V104" s="22">
        <f>SUM(P104+C115/2)</f>
        <v>37.5</v>
      </c>
      <c r="W104" s="25">
        <f>SUM(Q104+D115/2)</f>
        <v>72.5</v>
      </c>
    </row>
    <row r="105" spans="1:23" ht="12.75">
      <c r="A105" s="28"/>
      <c r="B105" s="29" t="s">
        <v>13</v>
      </c>
      <c r="C105" s="30"/>
      <c r="D105" s="12"/>
      <c r="E105" s="20"/>
      <c r="F105" s="21" t="s">
        <v>14</v>
      </c>
      <c r="G105" s="22">
        <v>20</v>
      </c>
      <c r="H105" s="22">
        <v>20</v>
      </c>
      <c r="I105" s="22">
        <v>20</v>
      </c>
      <c r="J105" s="22">
        <v>20</v>
      </c>
      <c r="K105" s="22">
        <f>SUM(G105:J105)</f>
        <v>80</v>
      </c>
      <c r="L105" s="22"/>
      <c r="M105" s="23" t="s">
        <v>14</v>
      </c>
      <c r="N105" s="24">
        <f>SUM(A103*G105+500)</f>
        <v>1500</v>
      </c>
      <c r="O105" s="24">
        <f>SUM(B103*H105+200)</f>
        <v>600</v>
      </c>
      <c r="P105" s="24">
        <f>SUM(C103*I105)</f>
        <v>20</v>
      </c>
      <c r="Q105" s="24">
        <f>SUM(D103*J105+40)</f>
        <v>60</v>
      </c>
      <c r="R105" s="22"/>
      <c r="S105" s="23" t="s">
        <v>14</v>
      </c>
      <c r="T105" s="22">
        <f>SUM(N105*(A115*1.9+A118)/200)</f>
        <v>1880.25</v>
      </c>
      <c r="U105" s="22">
        <f>SUM(O105*(B115*2.2+A118)/200)</f>
        <v>681</v>
      </c>
      <c r="V105" s="22">
        <f>SUM(P105+C115/2)</f>
        <v>42.5</v>
      </c>
      <c r="W105" s="25">
        <f>SUM(Q105+D115/2)</f>
        <v>77.5</v>
      </c>
    </row>
    <row r="106" spans="1:23" ht="12.75">
      <c r="A106" s="9" t="s">
        <v>11</v>
      </c>
      <c r="B106" s="11">
        <v>5000</v>
      </c>
      <c r="C106" s="30"/>
      <c r="D106" s="12"/>
      <c r="E106" s="20"/>
      <c r="F106" s="21" t="s">
        <v>15</v>
      </c>
      <c r="G106" s="22">
        <v>28</v>
      </c>
      <c r="H106" s="22">
        <v>28</v>
      </c>
      <c r="I106" s="22">
        <v>27</v>
      </c>
      <c r="J106" s="22">
        <v>27</v>
      </c>
      <c r="K106" s="22">
        <f>SUM(G106:J106)</f>
        <v>110</v>
      </c>
      <c r="L106" s="22"/>
      <c r="M106" s="23" t="s">
        <v>15</v>
      </c>
      <c r="N106" s="22">
        <f>SUM(A103*G106+500)</f>
        <v>1900</v>
      </c>
      <c r="O106" s="22">
        <f>SUM(B103*H106)</f>
        <v>560</v>
      </c>
      <c r="P106" s="22">
        <f>SUM(C103*I106)</f>
        <v>27</v>
      </c>
      <c r="Q106" s="22">
        <f>SUM(D103*J106+40)</f>
        <v>67</v>
      </c>
      <c r="R106" s="22"/>
      <c r="S106" s="23" t="s">
        <v>15</v>
      </c>
      <c r="T106" s="22">
        <f>SUM(N106*(A115*1.9+A118)/200)</f>
        <v>2381.65</v>
      </c>
      <c r="U106" s="22">
        <f>SUM(O106*(B115*2.2+A118)/200)</f>
        <v>635.6</v>
      </c>
      <c r="V106" s="22">
        <f>SUM(P106+C115/2)</f>
        <v>49.5</v>
      </c>
      <c r="W106" s="25">
        <f>SUM(Q106+D115/2)</f>
        <v>84.5</v>
      </c>
    </row>
    <row r="107" spans="1:23" ht="12.75">
      <c r="A107" s="9" t="s">
        <v>12</v>
      </c>
      <c r="B107" s="11">
        <v>6000</v>
      </c>
      <c r="C107" s="30"/>
      <c r="D107" s="12"/>
      <c r="E107" s="20"/>
      <c r="F107" s="21" t="s">
        <v>16</v>
      </c>
      <c r="G107" s="22">
        <v>35</v>
      </c>
      <c r="H107" s="22">
        <v>35</v>
      </c>
      <c r="I107" s="22">
        <v>35</v>
      </c>
      <c r="J107" s="22">
        <v>35</v>
      </c>
      <c r="K107" s="22">
        <f>SUM(G107:J107)</f>
        <v>140</v>
      </c>
      <c r="L107" s="22"/>
      <c r="M107" s="23" t="s">
        <v>16</v>
      </c>
      <c r="N107" s="24">
        <f>SUM(A103*G107+500)</f>
        <v>2250</v>
      </c>
      <c r="O107" s="24">
        <f>SUM(B103*H107)</f>
        <v>700</v>
      </c>
      <c r="P107" s="24">
        <f>SUM(C103*I107)</f>
        <v>35</v>
      </c>
      <c r="Q107" s="24">
        <f>SUM(D103*J107+40)</f>
        <v>75</v>
      </c>
      <c r="R107" s="22"/>
      <c r="S107" s="23" t="s">
        <v>16</v>
      </c>
      <c r="T107" s="22">
        <f>SUM(N107*(A115*1.9+A118)/200)</f>
        <v>2820.375</v>
      </c>
      <c r="U107" s="22">
        <f>SUM(O107*(B115*2.2+A118)/200)</f>
        <v>794.5</v>
      </c>
      <c r="V107" s="22">
        <f>SUM(P107+C115/2)</f>
        <v>57.5</v>
      </c>
      <c r="W107" s="25">
        <f>SUM(Q107+D115/2)</f>
        <v>92.5</v>
      </c>
    </row>
    <row r="108" spans="1:23" ht="12.75">
      <c r="A108" s="9" t="s">
        <v>14</v>
      </c>
      <c r="B108" s="11">
        <v>7000</v>
      </c>
      <c r="C108" s="30"/>
      <c r="D108" s="12"/>
      <c r="E108" s="20"/>
      <c r="F108" s="21" t="s">
        <v>17</v>
      </c>
      <c r="G108" s="22">
        <v>45</v>
      </c>
      <c r="H108" s="22">
        <v>45</v>
      </c>
      <c r="I108" s="22">
        <v>45</v>
      </c>
      <c r="J108" s="22">
        <v>45</v>
      </c>
      <c r="K108" s="22">
        <f>SUM(G108:J108)</f>
        <v>180</v>
      </c>
      <c r="L108" s="22"/>
      <c r="M108" s="23" t="s">
        <v>17</v>
      </c>
      <c r="N108" s="22">
        <f>SUM(A103*G108+500)</f>
        <v>2750</v>
      </c>
      <c r="O108" s="22">
        <f>SUM(B103*H108+200)</f>
        <v>1100</v>
      </c>
      <c r="P108" s="22">
        <f>SUM(C103*I108)</f>
        <v>45</v>
      </c>
      <c r="Q108" s="22">
        <f>SUM(D103*J108+40)</f>
        <v>85</v>
      </c>
      <c r="R108" s="22"/>
      <c r="S108" s="23" t="s">
        <v>17</v>
      </c>
      <c r="T108" s="22">
        <f>SUM(N108*(A115*1.9+A118)/200)</f>
        <v>3447.125</v>
      </c>
      <c r="U108" s="22">
        <f>SUM(O108*(B115*2.2+A118)/200)</f>
        <v>1248.5</v>
      </c>
      <c r="V108" s="22">
        <f>SUM(P108+C115/2)</f>
        <v>67.5</v>
      </c>
      <c r="W108" s="25">
        <f>SUM(Q108+D115/2)</f>
        <v>102.5</v>
      </c>
    </row>
    <row r="109" spans="1:23" ht="12.75">
      <c r="A109" s="9" t="s">
        <v>15</v>
      </c>
      <c r="B109" s="11">
        <v>8000</v>
      </c>
      <c r="C109" s="30"/>
      <c r="D109" s="12"/>
      <c r="E109" s="20"/>
      <c r="F109" s="31" t="s">
        <v>18</v>
      </c>
      <c r="G109" s="32">
        <v>55</v>
      </c>
      <c r="H109" s="32">
        <v>55</v>
      </c>
      <c r="I109" s="32">
        <v>55</v>
      </c>
      <c r="J109" s="32">
        <v>55</v>
      </c>
      <c r="K109" s="32">
        <f>SUM(G109:J109)</f>
        <v>220</v>
      </c>
      <c r="L109" s="32"/>
      <c r="M109" s="33" t="s">
        <v>18</v>
      </c>
      <c r="N109" s="34">
        <f>SUM(A103*G109+500)</f>
        <v>3250</v>
      </c>
      <c r="O109" s="34">
        <f>SUM(B103*H109+200)</f>
        <v>1300</v>
      </c>
      <c r="P109" s="34">
        <f>SUM(C103*I109)</f>
        <v>55</v>
      </c>
      <c r="Q109" s="34">
        <f>SUM(D103*J109+40)</f>
        <v>95</v>
      </c>
      <c r="R109" s="32"/>
      <c r="S109" s="33" t="s">
        <v>18</v>
      </c>
      <c r="T109" s="32">
        <f>SUM(N109*(A115*1.9+A118)/200)</f>
        <v>4073.875</v>
      </c>
      <c r="U109" s="32">
        <f>SUM(O109*(B115*2.2+A118)/200)</f>
        <v>1475.5</v>
      </c>
      <c r="V109" s="32">
        <f>SUM(P109+C115/2)</f>
        <v>77.5</v>
      </c>
      <c r="W109" s="35">
        <f>SUM(Q109+D115/2)</f>
        <v>112.5</v>
      </c>
    </row>
    <row r="110" spans="1:23" ht="12.75">
      <c r="A110" s="9" t="s">
        <v>16</v>
      </c>
      <c r="B110" s="11">
        <v>9000</v>
      </c>
      <c r="C110" s="30"/>
      <c r="D110" s="12"/>
      <c r="E110" s="20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5"/>
    </row>
    <row r="111" spans="1:23" ht="12.75">
      <c r="A111" s="9" t="s">
        <v>17</v>
      </c>
      <c r="B111" s="11">
        <v>10000</v>
      </c>
      <c r="C111" s="30"/>
      <c r="D111" s="12"/>
      <c r="E111" s="20"/>
      <c r="F111" s="5" t="s">
        <v>10</v>
      </c>
      <c r="G111" s="36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5"/>
    </row>
    <row r="112" spans="1:23" ht="12.75">
      <c r="A112" s="17" t="s">
        <v>18</v>
      </c>
      <c r="B112" s="19">
        <v>11000</v>
      </c>
      <c r="C112" s="30"/>
      <c r="D112" s="12"/>
      <c r="E112" s="20"/>
      <c r="F112" s="13"/>
      <c r="G112" s="14" t="s">
        <v>2</v>
      </c>
      <c r="H112" s="14" t="s">
        <v>3</v>
      </c>
      <c r="I112" s="14" t="s">
        <v>4</v>
      </c>
      <c r="J112" s="14" t="s">
        <v>5</v>
      </c>
      <c r="K112" s="14"/>
      <c r="L112" s="14"/>
      <c r="M112" s="15"/>
      <c r="N112" s="14" t="s">
        <v>2</v>
      </c>
      <c r="O112" s="14" t="s">
        <v>3</v>
      </c>
      <c r="P112" s="14" t="s">
        <v>4</v>
      </c>
      <c r="Q112" s="14" t="s">
        <v>5</v>
      </c>
      <c r="R112" s="14"/>
      <c r="S112" s="15"/>
      <c r="T112" s="14" t="s">
        <v>7</v>
      </c>
      <c r="U112" s="14" t="s">
        <v>8</v>
      </c>
      <c r="V112" s="14" t="s">
        <v>9</v>
      </c>
      <c r="W112" s="16" t="s">
        <v>10</v>
      </c>
    </row>
    <row r="113" spans="1:23" ht="12.75">
      <c r="A113" s="37"/>
      <c r="B113" s="38"/>
      <c r="C113" s="38"/>
      <c r="D113" s="38"/>
      <c r="E113" s="20"/>
      <c r="F113" s="21" t="s">
        <v>11</v>
      </c>
      <c r="G113" s="22">
        <v>10</v>
      </c>
      <c r="H113" s="22">
        <v>10</v>
      </c>
      <c r="I113" s="22">
        <v>10</v>
      </c>
      <c r="J113" s="22">
        <v>10</v>
      </c>
      <c r="K113" s="22">
        <f>SUM(G113:J113)</f>
        <v>40</v>
      </c>
      <c r="L113" s="22"/>
      <c r="M113" s="23" t="s">
        <v>11</v>
      </c>
      <c r="N113" s="24">
        <f>SUM(A103*G113+500)</f>
        <v>1000</v>
      </c>
      <c r="O113" s="24">
        <f>SUM(B103*H113+200)</f>
        <v>400</v>
      </c>
      <c r="P113" s="24">
        <f>SUM(C103*I113)</f>
        <v>10</v>
      </c>
      <c r="Q113" s="24">
        <f>SUM(D103*J113+40)</f>
        <v>50</v>
      </c>
      <c r="R113" s="22"/>
      <c r="S113" s="23" t="s">
        <v>11</v>
      </c>
      <c r="T113" s="22">
        <f>SUM(N113*(A115*1.9+A118)/200)</f>
        <v>1253.5</v>
      </c>
      <c r="U113" s="22">
        <f>SUM(O113*(B115*2.2+A118)/200)</f>
        <v>454</v>
      </c>
      <c r="V113" s="22">
        <f>SUM(P113+C115/2)</f>
        <v>32.5</v>
      </c>
      <c r="W113" s="25">
        <f>SUM(Q113+D115/2)</f>
        <v>67.5</v>
      </c>
    </row>
    <row r="114" spans="1:23" ht="12.75">
      <c r="A114" s="28" t="s">
        <v>19</v>
      </c>
      <c r="B114" s="39" t="s">
        <v>20</v>
      </c>
      <c r="C114" s="39" t="s">
        <v>9</v>
      </c>
      <c r="D114" s="29" t="s">
        <v>10</v>
      </c>
      <c r="E114" s="20"/>
      <c r="F114" s="21" t="s">
        <v>12</v>
      </c>
      <c r="G114" s="22">
        <v>15</v>
      </c>
      <c r="H114" s="22">
        <v>15</v>
      </c>
      <c r="I114" s="22">
        <v>15</v>
      </c>
      <c r="J114" s="22">
        <v>15</v>
      </c>
      <c r="K114" s="22">
        <f>SUM(G114:J114)</f>
        <v>60</v>
      </c>
      <c r="L114" s="22"/>
      <c r="M114" s="23" t="s">
        <v>12</v>
      </c>
      <c r="N114" s="22">
        <f>SUM(A103*G114+500)</f>
        <v>1250</v>
      </c>
      <c r="O114" s="22">
        <f>SUM(B103*H114+200)</f>
        <v>500</v>
      </c>
      <c r="P114" s="22">
        <f>SUM(C103*I114)</f>
        <v>15</v>
      </c>
      <c r="Q114" s="22">
        <f>SUM(D103*J114+40)</f>
        <v>55</v>
      </c>
      <c r="R114" s="22"/>
      <c r="S114" s="23" t="s">
        <v>12</v>
      </c>
      <c r="T114" s="22">
        <f>SUM(N114*(A115*1.9+A118)/200)</f>
        <v>1566.875</v>
      </c>
      <c r="U114" s="22">
        <f>SUM(O114*(B115*2.2+A118)/200)</f>
        <v>567.5</v>
      </c>
      <c r="V114" s="22">
        <f>SUM(P114+C115/2)</f>
        <v>37.5</v>
      </c>
      <c r="W114" s="25">
        <f>SUM(Q114+D115/2)</f>
        <v>72.5</v>
      </c>
    </row>
    <row r="115" spans="1:23" ht="12.75">
      <c r="A115" s="17">
        <v>53</v>
      </c>
      <c r="B115" s="18">
        <v>35</v>
      </c>
      <c r="C115" s="18">
        <v>45</v>
      </c>
      <c r="D115" s="19">
        <v>35</v>
      </c>
      <c r="E115" s="20"/>
      <c r="F115" s="21" t="s">
        <v>14</v>
      </c>
      <c r="G115" s="22">
        <v>20</v>
      </c>
      <c r="H115" s="22">
        <v>20</v>
      </c>
      <c r="I115" s="22">
        <v>20</v>
      </c>
      <c r="J115" s="22">
        <v>20</v>
      </c>
      <c r="K115" s="22">
        <f>SUM(G115:J115)</f>
        <v>80</v>
      </c>
      <c r="L115" s="22"/>
      <c r="M115" s="23" t="s">
        <v>14</v>
      </c>
      <c r="N115" s="24">
        <f>SUM(A103*G115+500)</f>
        <v>1500</v>
      </c>
      <c r="O115" s="24">
        <f>SUM(B103*H115+200)</f>
        <v>600</v>
      </c>
      <c r="P115" s="24">
        <f>SUM(C103*I115)</f>
        <v>20</v>
      </c>
      <c r="Q115" s="24">
        <f>SUM(D103*J115+40)</f>
        <v>60</v>
      </c>
      <c r="R115" s="22"/>
      <c r="S115" s="23" t="s">
        <v>14</v>
      </c>
      <c r="T115" s="22">
        <f>SUM(N115*(A115*1.9+A118)/200)</f>
        <v>1880.25</v>
      </c>
      <c r="U115" s="22">
        <f>SUM(O115*(B115*2.2+A118)/200)</f>
        <v>681</v>
      </c>
      <c r="V115" s="22">
        <f>SUM(P115+C115/2)</f>
        <v>42.5</v>
      </c>
      <c r="W115" s="25">
        <f>SUM(Q115+D115/2)</f>
        <v>77.5</v>
      </c>
    </row>
    <row r="116" spans="1:23" ht="12.75">
      <c r="A116" s="26"/>
      <c r="B116" s="27"/>
      <c r="C116" s="27"/>
      <c r="D116" s="27"/>
      <c r="E116" s="20"/>
      <c r="F116" s="21" t="s">
        <v>15</v>
      </c>
      <c r="G116" s="22">
        <v>28</v>
      </c>
      <c r="H116" s="22">
        <v>28</v>
      </c>
      <c r="I116" s="22">
        <v>27</v>
      </c>
      <c r="J116" s="22">
        <v>27</v>
      </c>
      <c r="K116" s="22">
        <f>SUM(G116:J116)</f>
        <v>110</v>
      </c>
      <c r="L116" s="22"/>
      <c r="M116" s="23" t="s">
        <v>15</v>
      </c>
      <c r="N116" s="22">
        <f>SUM(A103*G116+500)</f>
        <v>1900</v>
      </c>
      <c r="O116" s="22">
        <f>SUM(B103*H116+200)</f>
        <v>760</v>
      </c>
      <c r="P116" s="22">
        <f>SUM(C103*I116)</f>
        <v>27</v>
      </c>
      <c r="Q116" s="22">
        <f>SUM(D103*J116+40)</f>
        <v>67</v>
      </c>
      <c r="R116" s="22"/>
      <c r="S116" s="23" t="s">
        <v>15</v>
      </c>
      <c r="T116" s="22">
        <f>SUM(N116*(A115*1.9+A118)/200)</f>
        <v>2381.65</v>
      </c>
      <c r="U116" s="22">
        <f>SUM(O116*(B115*2.2+A118)/200)</f>
        <v>862.6</v>
      </c>
      <c r="V116" s="22">
        <f>SUM(P116+C115/2)</f>
        <v>49.5</v>
      </c>
      <c r="W116" s="25">
        <f>SUM(Q116+D115/2)</f>
        <v>84.5</v>
      </c>
    </row>
    <row r="117" spans="1:23" ht="12.75">
      <c r="A117" s="40" t="s">
        <v>21</v>
      </c>
      <c r="B117" s="30"/>
      <c r="C117" s="12"/>
      <c r="D117" s="12"/>
      <c r="E117" s="20"/>
      <c r="F117" s="21" t="s">
        <v>16</v>
      </c>
      <c r="G117" s="22">
        <v>35</v>
      </c>
      <c r="H117" s="22">
        <v>35</v>
      </c>
      <c r="I117" s="22">
        <v>35</v>
      </c>
      <c r="J117" s="22">
        <v>35</v>
      </c>
      <c r="K117" s="22">
        <f>SUM(G117:J117)</f>
        <v>140</v>
      </c>
      <c r="L117" s="22"/>
      <c r="M117" s="23" t="s">
        <v>16</v>
      </c>
      <c r="N117" s="24">
        <f>SUM(A103*G117+500)</f>
        <v>2250</v>
      </c>
      <c r="O117" s="24">
        <f>SUM(B103*H117+200)</f>
        <v>900</v>
      </c>
      <c r="P117" s="24">
        <f>SUM(C103*I117)</f>
        <v>35</v>
      </c>
      <c r="Q117" s="24">
        <f>SUM(D103*J117+40)</f>
        <v>75</v>
      </c>
      <c r="R117" s="22"/>
      <c r="S117" s="23" t="s">
        <v>16</v>
      </c>
      <c r="T117" s="22">
        <f>SUM(N117*(A115*1.9+A118)/200)</f>
        <v>2820.375</v>
      </c>
      <c r="U117" s="22">
        <f>SUM(O117*(B115*2.2+A118)/200)</f>
        <v>1021.5</v>
      </c>
      <c r="V117" s="22">
        <f>SUM(P117+C115/2)</f>
        <v>57.5</v>
      </c>
      <c r="W117" s="25">
        <f>SUM(Q117+D115/2)</f>
        <v>92.5</v>
      </c>
    </row>
    <row r="118" spans="1:23" ht="12.75">
      <c r="A118" s="41">
        <v>150</v>
      </c>
      <c r="B118" s="30"/>
      <c r="C118" s="12"/>
      <c r="D118" s="12"/>
      <c r="E118" s="20"/>
      <c r="F118" s="21" t="s">
        <v>17</v>
      </c>
      <c r="G118" s="22">
        <v>45</v>
      </c>
      <c r="H118" s="22">
        <v>45</v>
      </c>
      <c r="I118" s="22">
        <v>45</v>
      </c>
      <c r="J118" s="22">
        <v>45</v>
      </c>
      <c r="K118" s="22">
        <f>SUM(G118:J118)</f>
        <v>180</v>
      </c>
      <c r="L118" s="22"/>
      <c r="M118" s="23" t="s">
        <v>17</v>
      </c>
      <c r="N118" s="22">
        <f>SUM(A103*G118+500)</f>
        <v>2750</v>
      </c>
      <c r="O118" s="22">
        <f>SUM(B103*H118+200)</f>
        <v>1100</v>
      </c>
      <c r="P118" s="22">
        <f>SUM(C103*I118)</f>
        <v>45</v>
      </c>
      <c r="Q118" s="22">
        <f>SUM(D103*J118+40)</f>
        <v>85</v>
      </c>
      <c r="R118" s="22"/>
      <c r="S118" s="23" t="s">
        <v>17</v>
      </c>
      <c r="T118" s="22">
        <f>SUM(N118*(A115*1.9+A118)/200)</f>
        <v>3447.125</v>
      </c>
      <c r="U118" s="22">
        <f>SUM(O118*(B115*2.2+A118)/200)</f>
        <v>1248.5</v>
      </c>
      <c r="V118" s="22">
        <f>SUM(P118+C115/2)</f>
        <v>67.5</v>
      </c>
      <c r="W118" s="25">
        <f>SUM(Q118+D115/2)</f>
        <v>102.5</v>
      </c>
    </row>
    <row r="119" spans="1:23" ht="12.75">
      <c r="A119" s="42"/>
      <c r="B119" s="20"/>
      <c r="C119" s="20"/>
      <c r="D119" s="20"/>
      <c r="E119" s="20"/>
      <c r="F119" s="31" t="s">
        <v>18</v>
      </c>
      <c r="G119" s="32">
        <v>55</v>
      </c>
      <c r="H119" s="32">
        <v>55</v>
      </c>
      <c r="I119" s="32">
        <v>55</v>
      </c>
      <c r="J119" s="32">
        <v>55</v>
      </c>
      <c r="K119" s="32">
        <f>SUM(G119:J119)</f>
        <v>220</v>
      </c>
      <c r="L119" s="32"/>
      <c r="M119" s="33" t="s">
        <v>18</v>
      </c>
      <c r="N119" s="34">
        <f>SUM(A103*G119+500)</f>
        <v>3250</v>
      </c>
      <c r="O119" s="34">
        <f>SUM(B103*H119+200)</f>
        <v>1300</v>
      </c>
      <c r="P119" s="34">
        <f>SUM(C103*I119)</f>
        <v>55</v>
      </c>
      <c r="Q119" s="34">
        <f>SUM(D103*J119+40)</f>
        <v>95</v>
      </c>
      <c r="R119" s="32"/>
      <c r="S119" s="33" t="s">
        <v>18</v>
      </c>
      <c r="T119" s="32">
        <f>SUM(N119*(A115*1.9+A118)/200)</f>
        <v>4073.875</v>
      </c>
      <c r="U119" s="32">
        <f>SUM(O119*(B115*2.2+A118)/200)</f>
        <v>1475.5</v>
      </c>
      <c r="V119" s="32">
        <f>SUM(P119+C115/2)</f>
        <v>77.5</v>
      </c>
      <c r="W119" s="35">
        <f>SUM(Q119+D115/2)</f>
        <v>112.5</v>
      </c>
    </row>
    <row r="120" spans="1:23" ht="12.75">
      <c r="A120" s="42"/>
      <c r="B120" s="20"/>
      <c r="C120" s="20"/>
      <c r="D120" s="20"/>
      <c r="E120" s="20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5"/>
    </row>
    <row r="121" spans="1:23" ht="12.75">
      <c r="A121" s="42"/>
      <c r="B121" s="20"/>
      <c r="C121" s="20"/>
      <c r="D121" s="20"/>
      <c r="E121" s="20"/>
      <c r="F121" s="5" t="s">
        <v>20</v>
      </c>
      <c r="G121" s="36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5"/>
    </row>
    <row r="122" spans="1:23" ht="12.75">
      <c r="A122" s="42"/>
      <c r="B122" s="20"/>
      <c r="C122" s="20"/>
      <c r="D122" s="20"/>
      <c r="E122" s="20"/>
      <c r="F122" s="13"/>
      <c r="G122" s="14" t="s">
        <v>2</v>
      </c>
      <c r="H122" s="14" t="s">
        <v>3</v>
      </c>
      <c r="I122" s="14" t="s">
        <v>4</v>
      </c>
      <c r="J122" s="14" t="s">
        <v>5</v>
      </c>
      <c r="K122" s="14"/>
      <c r="L122" s="14"/>
      <c r="M122" s="15"/>
      <c r="N122" s="14" t="s">
        <v>2</v>
      </c>
      <c r="O122" s="14" t="s">
        <v>3</v>
      </c>
      <c r="P122" s="14" t="s">
        <v>4</v>
      </c>
      <c r="Q122" s="14" t="s">
        <v>5</v>
      </c>
      <c r="R122" s="14"/>
      <c r="S122" s="15"/>
      <c r="T122" s="14" t="s">
        <v>7</v>
      </c>
      <c r="U122" s="14" t="s">
        <v>8</v>
      </c>
      <c r="V122" s="14" t="s">
        <v>9</v>
      </c>
      <c r="W122" s="16" t="s">
        <v>10</v>
      </c>
    </row>
    <row r="123" spans="1:23" ht="12.75">
      <c r="A123" s="42"/>
      <c r="B123" s="20"/>
      <c r="C123" s="20"/>
      <c r="D123" s="20"/>
      <c r="E123" s="20"/>
      <c r="F123" s="21" t="s">
        <v>11</v>
      </c>
      <c r="G123" s="22">
        <v>10</v>
      </c>
      <c r="H123" s="22">
        <v>10</v>
      </c>
      <c r="I123" s="22">
        <v>10</v>
      </c>
      <c r="J123" s="22">
        <v>10</v>
      </c>
      <c r="K123" s="22">
        <f>SUM(G123:J123)</f>
        <v>40</v>
      </c>
      <c r="L123" s="22"/>
      <c r="M123" s="23" t="s">
        <v>11</v>
      </c>
      <c r="N123" s="24">
        <f>SUM(A103*G123+500)</f>
        <v>1000</v>
      </c>
      <c r="O123" s="24">
        <f>SUM(B103*H123+200)</f>
        <v>400</v>
      </c>
      <c r="P123" s="24">
        <f>SUM(C103*I123)</f>
        <v>10</v>
      </c>
      <c r="Q123" s="24">
        <f>SUM(D103*J123+40)</f>
        <v>50</v>
      </c>
      <c r="R123" s="22"/>
      <c r="S123" s="23" t="s">
        <v>11</v>
      </c>
      <c r="T123" s="22">
        <f>SUM(N123*(A115*1.9+A118)/200)</f>
        <v>1253.5</v>
      </c>
      <c r="U123" s="22">
        <f>SUM(O123*(B115*2.2+A118)/200)</f>
        <v>454</v>
      </c>
      <c r="V123" s="22">
        <f>SUM(P123+C115/2)</f>
        <v>32.5</v>
      </c>
      <c r="W123" s="25">
        <f>SUM(Q123+D115/2)</f>
        <v>67.5</v>
      </c>
    </row>
    <row r="124" spans="1:23" ht="12.75">
      <c r="A124" s="42"/>
      <c r="B124" s="20"/>
      <c r="C124" s="20"/>
      <c r="D124" s="20"/>
      <c r="E124" s="20"/>
      <c r="F124" s="21" t="s">
        <v>12</v>
      </c>
      <c r="G124" s="22">
        <v>15</v>
      </c>
      <c r="H124" s="22">
        <v>15</v>
      </c>
      <c r="I124" s="22">
        <v>15</v>
      </c>
      <c r="J124" s="22">
        <v>15</v>
      </c>
      <c r="K124" s="22">
        <f>SUM(G124:J124)</f>
        <v>60</v>
      </c>
      <c r="L124" s="22"/>
      <c r="M124" s="23" t="s">
        <v>12</v>
      </c>
      <c r="N124" s="22">
        <f>SUM(A103*G124+500)</f>
        <v>1250</v>
      </c>
      <c r="O124" s="22">
        <f>SUM(B103*H124+200)</f>
        <v>500</v>
      </c>
      <c r="P124" s="22">
        <f>SUM(C103*I124)</f>
        <v>15</v>
      </c>
      <c r="Q124" s="22">
        <f>SUM(D103*J124+40)</f>
        <v>55</v>
      </c>
      <c r="R124" s="22"/>
      <c r="S124" s="23" t="s">
        <v>12</v>
      </c>
      <c r="T124" s="22">
        <f>SUM(N124*(A115*1.9+A118)/200)</f>
        <v>1566.875</v>
      </c>
      <c r="U124" s="22">
        <f>SUM(O124*(B115*2.2+A118)/200)</f>
        <v>567.5</v>
      </c>
      <c r="V124" s="22">
        <f>SUM(P124+C115/2)</f>
        <v>37.5</v>
      </c>
      <c r="W124" s="25">
        <f>SUM(Q124+D115/2)</f>
        <v>72.5</v>
      </c>
    </row>
    <row r="125" spans="1:23" ht="12.75">
      <c r="A125" s="42"/>
      <c r="B125" s="20"/>
      <c r="C125" s="20"/>
      <c r="D125" s="20"/>
      <c r="E125" s="20"/>
      <c r="F125" s="21" t="s">
        <v>14</v>
      </c>
      <c r="G125" s="22">
        <v>20</v>
      </c>
      <c r="H125" s="22">
        <v>20</v>
      </c>
      <c r="I125" s="22">
        <v>20</v>
      </c>
      <c r="J125" s="22">
        <v>20</v>
      </c>
      <c r="K125" s="22">
        <f>SUM(G125:J125)</f>
        <v>80</v>
      </c>
      <c r="L125" s="22"/>
      <c r="M125" s="23" t="s">
        <v>14</v>
      </c>
      <c r="N125" s="24">
        <f>SUM(A103*G125+500)</f>
        <v>1500</v>
      </c>
      <c r="O125" s="24">
        <f>SUM(B103*H125+200)</f>
        <v>600</v>
      </c>
      <c r="P125" s="24">
        <f>SUM(C103*I125)</f>
        <v>20</v>
      </c>
      <c r="Q125" s="24">
        <f>SUM(D103*J125+40)</f>
        <v>60</v>
      </c>
      <c r="R125" s="22"/>
      <c r="S125" s="23" t="s">
        <v>14</v>
      </c>
      <c r="T125" s="22">
        <f>SUM(N125*(A115*1.9+A118)/200)</f>
        <v>1880.25</v>
      </c>
      <c r="U125" s="22">
        <f>SUM(O125*(B115*2.2+A118)/200)</f>
        <v>681</v>
      </c>
      <c r="V125" s="22">
        <f>SUM(P125+C115/2)</f>
        <v>42.5</v>
      </c>
      <c r="W125" s="25">
        <f>SUM(Q125+D115/2)</f>
        <v>77.5</v>
      </c>
    </row>
    <row r="126" spans="1:23" ht="12.75">
      <c r="A126" s="42"/>
      <c r="B126" s="20"/>
      <c r="C126" s="20"/>
      <c r="D126" s="20"/>
      <c r="E126" s="20"/>
      <c r="F126" s="21" t="s">
        <v>15</v>
      </c>
      <c r="G126" s="22">
        <v>28</v>
      </c>
      <c r="H126" s="22">
        <v>28</v>
      </c>
      <c r="I126" s="22">
        <v>27</v>
      </c>
      <c r="J126" s="22">
        <v>27</v>
      </c>
      <c r="K126" s="22">
        <f>SUM(G126:J126)</f>
        <v>110</v>
      </c>
      <c r="L126" s="22"/>
      <c r="M126" s="23" t="s">
        <v>15</v>
      </c>
      <c r="N126" s="22">
        <f>SUM(A103*G126+500)</f>
        <v>1900</v>
      </c>
      <c r="O126" s="22">
        <f>SUM(B103*H126+200)</f>
        <v>760</v>
      </c>
      <c r="P126" s="22">
        <f>SUM(C103*I126)</f>
        <v>27</v>
      </c>
      <c r="Q126" s="22">
        <f>SUM(D103*J126+40)</f>
        <v>67</v>
      </c>
      <c r="R126" s="22"/>
      <c r="S126" s="23" t="s">
        <v>15</v>
      </c>
      <c r="T126" s="22">
        <f>SUM(N126*(A115*1.9+A118)/200)</f>
        <v>2381.65</v>
      </c>
      <c r="U126" s="22">
        <f>SUM(O126*(B115*2.2+A118)/200)</f>
        <v>862.6</v>
      </c>
      <c r="V126" s="22">
        <f>SUM(P126+C115/2)</f>
        <v>49.5</v>
      </c>
      <c r="W126" s="25">
        <f>SUM(Q126+D115/2)</f>
        <v>84.5</v>
      </c>
    </row>
    <row r="127" spans="1:23" ht="12.75">
      <c r="A127" s="42"/>
      <c r="B127" s="20"/>
      <c r="C127" s="20"/>
      <c r="D127" s="20"/>
      <c r="E127" s="20"/>
      <c r="F127" s="21" t="s">
        <v>16</v>
      </c>
      <c r="G127" s="22">
        <v>35</v>
      </c>
      <c r="H127" s="22">
        <v>35</v>
      </c>
      <c r="I127" s="22">
        <v>35</v>
      </c>
      <c r="J127" s="22">
        <v>35</v>
      </c>
      <c r="K127" s="22">
        <f>SUM(G127:J127)</f>
        <v>140</v>
      </c>
      <c r="L127" s="22"/>
      <c r="M127" s="23" t="s">
        <v>16</v>
      </c>
      <c r="N127" s="24">
        <f>SUM(A103*G127+500)</f>
        <v>2250</v>
      </c>
      <c r="O127" s="24">
        <f>SUM(B103*H127+200)</f>
        <v>900</v>
      </c>
      <c r="P127" s="24">
        <f>SUM(C103*I127)</f>
        <v>35</v>
      </c>
      <c r="Q127" s="24">
        <f>SUM(D103*J127+40)</f>
        <v>75</v>
      </c>
      <c r="R127" s="22"/>
      <c r="S127" s="23" t="s">
        <v>16</v>
      </c>
      <c r="T127" s="22">
        <f>SUM(N127*(A115*1.9+A118)/200)</f>
        <v>2820.375</v>
      </c>
      <c r="U127" s="22">
        <f>SUM(O127*(B115*2.2+A118)/200)</f>
        <v>1021.5</v>
      </c>
      <c r="V127" s="22">
        <f>SUM(P127+C115/2)</f>
        <v>57.5</v>
      </c>
      <c r="W127" s="25">
        <f>SUM(Q127+D115/2)</f>
        <v>92.5</v>
      </c>
    </row>
    <row r="128" spans="1:23" ht="12.75">
      <c r="A128" s="42"/>
      <c r="B128" s="20"/>
      <c r="C128" s="20"/>
      <c r="D128" s="20"/>
      <c r="E128" s="20"/>
      <c r="F128" s="21" t="s">
        <v>17</v>
      </c>
      <c r="G128" s="22">
        <v>45</v>
      </c>
      <c r="H128" s="22">
        <v>45</v>
      </c>
      <c r="I128" s="22">
        <v>45</v>
      </c>
      <c r="J128" s="22">
        <v>45</v>
      </c>
      <c r="K128" s="22">
        <f>SUM(G128:J128)</f>
        <v>180</v>
      </c>
      <c r="L128" s="22"/>
      <c r="M128" s="23" t="s">
        <v>17</v>
      </c>
      <c r="N128" s="22">
        <f>SUM(A103*G128+500)</f>
        <v>2750</v>
      </c>
      <c r="O128" s="22">
        <f>SUM(B103*H128+200)</f>
        <v>1100</v>
      </c>
      <c r="P128" s="22">
        <f>SUM(C103*I128)</f>
        <v>45</v>
      </c>
      <c r="Q128" s="22">
        <f>SUM(D103*J128+40)</f>
        <v>85</v>
      </c>
      <c r="R128" s="22"/>
      <c r="S128" s="23" t="s">
        <v>17</v>
      </c>
      <c r="T128" s="22">
        <f>SUM(N128*(A115*1.9+A118)/200)</f>
        <v>3447.125</v>
      </c>
      <c r="U128" s="22">
        <f>SUM(O128*(B115*2.2+A118)/200)</f>
        <v>1248.5</v>
      </c>
      <c r="V128" s="22">
        <f>SUM(P128+C115/2)</f>
        <v>67.5</v>
      </c>
      <c r="W128" s="25">
        <f>SUM(Q128+D115/2)</f>
        <v>102.5</v>
      </c>
    </row>
    <row r="129" spans="1:23" ht="12.75">
      <c r="A129" s="42"/>
      <c r="B129" s="20"/>
      <c r="C129" s="20"/>
      <c r="D129" s="20"/>
      <c r="E129" s="20"/>
      <c r="F129" s="31" t="s">
        <v>18</v>
      </c>
      <c r="G129" s="32">
        <v>55</v>
      </c>
      <c r="H129" s="32">
        <v>55</v>
      </c>
      <c r="I129" s="32">
        <v>55</v>
      </c>
      <c r="J129" s="32">
        <v>55</v>
      </c>
      <c r="K129" s="32">
        <f>SUM(G129:J129)</f>
        <v>220</v>
      </c>
      <c r="L129" s="32"/>
      <c r="M129" s="33" t="s">
        <v>18</v>
      </c>
      <c r="N129" s="34">
        <f>SUM(A103*G129+500)</f>
        <v>3250</v>
      </c>
      <c r="O129" s="34">
        <f>SUM(B103*H129+200)</f>
        <v>1300</v>
      </c>
      <c r="P129" s="34">
        <f>SUM(C103*I129)</f>
        <v>55</v>
      </c>
      <c r="Q129" s="34">
        <f>SUM(D103*J129+40)</f>
        <v>95</v>
      </c>
      <c r="R129" s="32"/>
      <c r="S129" s="33" t="s">
        <v>18</v>
      </c>
      <c r="T129" s="32">
        <f>SUM(N129*(A115*1.9+A118)/200)</f>
        <v>4073.875</v>
      </c>
      <c r="U129" s="32">
        <f>SUM(O129*(B115*2.2+A118)/200)</f>
        <v>1475.5</v>
      </c>
      <c r="V129" s="32">
        <f>SUM(P129+C115/2)</f>
        <v>77.5</v>
      </c>
      <c r="W129" s="35">
        <f>SUM(Q129+D115/2)</f>
        <v>112.5</v>
      </c>
    </row>
    <row r="130" spans="1:23" ht="12.75">
      <c r="A130" s="42"/>
      <c r="B130" s="20"/>
      <c r="C130" s="20"/>
      <c r="D130" s="20"/>
      <c r="E130" s="20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5"/>
    </row>
    <row r="131" spans="1:23" ht="12.75">
      <c r="A131" s="42"/>
      <c r="B131" s="20"/>
      <c r="C131" s="20"/>
      <c r="D131" s="20"/>
      <c r="E131" s="20"/>
      <c r="F131" s="5" t="s">
        <v>19</v>
      </c>
      <c r="G131" s="36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5"/>
    </row>
    <row r="132" spans="1:23" ht="12.75">
      <c r="A132" s="42"/>
      <c r="B132" s="20"/>
      <c r="C132" s="20"/>
      <c r="D132" s="20"/>
      <c r="E132" s="20"/>
      <c r="F132" s="13"/>
      <c r="G132" s="14" t="s">
        <v>2</v>
      </c>
      <c r="H132" s="14" t="s">
        <v>3</v>
      </c>
      <c r="I132" s="14" t="s">
        <v>4</v>
      </c>
      <c r="J132" s="14" t="s">
        <v>5</v>
      </c>
      <c r="K132" s="14"/>
      <c r="L132" s="14"/>
      <c r="M132" s="15"/>
      <c r="N132" s="14" t="s">
        <v>2</v>
      </c>
      <c r="O132" s="14" t="s">
        <v>3</v>
      </c>
      <c r="P132" s="14" t="s">
        <v>4</v>
      </c>
      <c r="Q132" s="14" t="s">
        <v>5</v>
      </c>
      <c r="R132" s="14"/>
      <c r="S132" s="15"/>
      <c r="T132" s="14" t="s">
        <v>7</v>
      </c>
      <c r="U132" s="14" t="s">
        <v>8</v>
      </c>
      <c r="V132" s="14" t="s">
        <v>9</v>
      </c>
      <c r="W132" s="16" t="s">
        <v>10</v>
      </c>
    </row>
    <row r="133" spans="1:23" ht="12.75">
      <c r="A133" s="42"/>
      <c r="B133" s="20"/>
      <c r="C133" s="20"/>
      <c r="D133" s="20"/>
      <c r="E133" s="20"/>
      <c r="F133" s="21" t="s">
        <v>11</v>
      </c>
      <c r="G133" s="22">
        <v>10</v>
      </c>
      <c r="H133" s="22">
        <v>10</v>
      </c>
      <c r="I133" s="22">
        <v>10</v>
      </c>
      <c r="J133" s="22">
        <v>10</v>
      </c>
      <c r="K133" s="22">
        <f>SUM(G133:J133)</f>
        <v>40</v>
      </c>
      <c r="L133" s="22"/>
      <c r="M133" s="23" t="s">
        <v>11</v>
      </c>
      <c r="N133" s="24">
        <f>SUM(A103*G133+500)</f>
        <v>1000</v>
      </c>
      <c r="O133" s="24">
        <f>SUM(B103*H133+200)</f>
        <v>400</v>
      </c>
      <c r="P133" s="24">
        <f>SUM(C103*I133)</f>
        <v>10</v>
      </c>
      <c r="Q133" s="24">
        <f>SUM(D103*J133+40)</f>
        <v>50</v>
      </c>
      <c r="R133" s="22"/>
      <c r="S133" s="23" t="s">
        <v>11</v>
      </c>
      <c r="T133" s="22">
        <f>SUM(N133*(A115*1.9+A118)/200)</f>
        <v>1253.5</v>
      </c>
      <c r="U133" s="22">
        <f>SUM(O133*(B115*2.2+A118)/200)</f>
        <v>454</v>
      </c>
      <c r="V133" s="22">
        <f>SUM(P133+C115/2)</f>
        <v>32.5</v>
      </c>
      <c r="W133" s="25">
        <f>SUM(Q133+D115/2)</f>
        <v>67.5</v>
      </c>
    </row>
    <row r="134" spans="1:23" ht="12.75">
      <c r="A134" s="42"/>
      <c r="B134" s="20"/>
      <c r="C134" s="20"/>
      <c r="D134" s="20"/>
      <c r="E134" s="20"/>
      <c r="F134" s="21" t="s">
        <v>12</v>
      </c>
      <c r="G134" s="22">
        <v>15</v>
      </c>
      <c r="H134" s="22">
        <v>15</v>
      </c>
      <c r="I134" s="22">
        <v>15</v>
      </c>
      <c r="J134" s="22">
        <v>15</v>
      </c>
      <c r="K134" s="22">
        <f>SUM(G134:J134)</f>
        <v>60</v>
      </c>
      <c r="L134" s="22"/>
      <c r="M134" s="23" t="s">
        <v>12</v>
      </c>
      <c r="N134" s="22">
        <f>SUM(A103*G134+500)</f>
        <v>1250</v>
      </c>
      <c r="O134" s="22">
        <f>SUM(B103*H134+200)</f>
        <v>500</v>
      </c>
      <c r="P134" s="22">
        <f>SUM(C103*I134)</f>
        <v>15</v>
      </c>
      <c r="Q134" s="22">
        <f>SUM(D103*J134+40)</f>
        <v>55</v>
      </c>
      <c r="R134" s="22"/>
      <c r="S134" s="23" t="s">
        <v>12</v>
      </c>
      <c r="T134" s="22">
        <f>SUM(N134*(A115*1.9+A118)/200)</f>
        <v>1566.875</v>
      </c>
      <c r="U134" s="22">
        <f>SUM(O134*(B115*2.2+A118)/200)</f>
        <v>567.5</v>
      </c>
      <c r="V134" s="22">
        <f>SUM(P134+C115/2)</f>
        <v>37.5</v>
      </c>
      <c r="W134" s="25">
        <f>SUM(Q134+D115/2)</f>
        <v>72.5</v>
      </c>
    </row>
    <row r="135" spans="1:23" ht="12.75">
      <c r="A135" s="42"/>
      <c r="B135" s="20"/>
      <c r="C135" s="20"/>
      <c r="D135" s="20"/>
      <c r="E135" s="20"/>
      <c r="F135" s="21" t="s">
        <v>14</v>
      </c>
      <c r="G135" s="22">
        <v>20</v>
      </c>
      <c r="H135" s="22">
        <v>20</v>
      </c>
      <c r="I135" s="22">
        <v>20</v>
      </c>
      <c r="J135" s="22">
        <v>20</v>
      </c>
      <c r="K135" s="22">
        <f>SUM(G135:J135)</f>
        <v>80</v>
      </c>
      <c r="L135" s="22"/>
      <c r="M135" s="23" t="s">
        <v>14</v>
      </c>
      <c r="N135" s="24">
        <f>SUM(A103*G135+500)</f>
        <v>1500</v>
      </c>
      <c r="O135" s="24">
        <f>SUM(B103*H135+200)</f>
        <v>600</v>
      </c>
      <c r="P135" s="24">
        <f>SUM(C103*I135)</f>
        <v>20</v>
      </c>
      <c r="Q135" s="24">
        <f>SUM(D103*J135+40)</f>
        <v>60</v>
      </c>
      <c r="R135" s="22"/>
      <c r="S135" s="23" t="s">
        <v>14</v>
      </c>
      <c r="T135" s="22">
        <f>SUM(N135*(A115*1.9+A118)/200)</f>
        <v>1880.25</v>
      </c>
      <c r="U135" s="22">
        <f>SUM(O135*(B115*2.2+A118)/200)</f>
        <v>681</v>
      </c>
      <c r="V135" s="22">
        <f>SUM(P135+C115/2)</f>
        <v>42.5</v>
      </c>
      <c r="W135" s="25">
        <f>SUM(Q135+D115/2)</f>
        <v>77.5</v>
      </c>
    </row>
    <row r="136" spans="1:23" ht="12.75">
      <c r="A136" s="42"/>
      <c r="B136" s="20"/>
      <c r="C136" s="20"/>
      <c r="D136" s="20"/>
      <c r="E136" s="20"/>
      <c r="F136" s="21" t="s">
        <v>15</v>
      </c>
      <c r="G136" s="22">
        <v>28</v>
      </c>
      <c r="H136" s="22">
        <v>28</v>
      </c>
      <c r="I136" s="22">
        <v>27</v>
      </c>
      <c r="J136" s="22">
        <v>27</v>
      </c>
      <c r="K136" s="22">
        <f>SUM(G136:J136)</f>
        <v>110</v>
      </c>
      <c r="L136" s="22"/>
      <c r="M136" s="23" t="s">
        <v>15</v>
      </c>
      <c r="N136" s="22">
        <f>SUM(A103*G136+500)</f>
        <v>1900</v>
      </c>
      <c r="O136" s="22">
        <f>SUM(B103*H136+200)</f>
        <v>760</v>
      </c>
      <c r="P136" s="22">
        <f>SUM(C103*I136)</f>
        <v>27</v>
      </c>
      <c r="Q136" s="22">
        <f>SUM(D103*J136+40)</f>
        <v>67</v>
      </c>
      <c r="R136" s="22"/>
      <c r="S136" s="23" t="s">
        <v>15</v>
      </c>
      <c r="T136" s="22">
        <f>SUM(N136*(A115*1.9+A118)/200)</f>
        <v>2381.65</v>
      </c>
      <c r="U136" s="22">
        <f>SUM(O136*(B115*2.2+A118)/200)</f>
        <v>862.6</v>
      </c>
      <c r="V136" s="22">
        <f>SUM(P136+C115/2)</f>
        <v>49.5</v>
      </c>
      <c r="W136" s="25">
        <f>SUM(Q136+D115/2)</f>
        <v>84.5</v>
      </c>
    </row>
    <row r="137" spans="1:23" ht="12.75">
      <c r="A137" s="42"/>
      <c r="B137" s="20"/>
      <c r="C137" s="20"/>
      <c r="D137" s="20"/>
      <c r="E137" s="20"/>
      <c r="F137" s="21" t="s">
        <v>16</v>
      </c>
      <c r="G137" s="22">
        <v>35</v>
      </c>
      <c r="H137" s="22">
        <v>35</v>
      </c>
      <c r="I137" s="22">
        <v>35</v>
      </c>
      <c r="J137" s="22">
        <v>35</v>
      </c>
      <c r="K137" s="22">
        <f>SUM(G137:J137)</f>
        <v>140</v>
      </c>
      <c r="L137" s="22"/>
      <c r="M137" s="23" t="s">
        <v>16</v>
      </c>
      <c r="N137" s="24">
        <f>SUM(A103*G137+500)</f>
        <v>2250</v>
      </c>
      <c r="O137" s="24">
        <f>SUM(B103*H137+200)</f>
        <v>900</v>
      </c>
      <c r="P137" s="24">
        <f>SUM(C103*I137)</f>
        <v>35</v>
      </c>
      <c r="Q137" s="24">
        <f>SUM(D103*J137+40)</f>
        <v>75</v>
      </c>
      <c r="R137" s="22"/>
      <c r="S137" s="23" t="s">
        <v>16</v>
      </c>
      <c r="T137" s="22">
        <f>SUM(N137*(A115*1.9+A118)/200)</f>
        <v>2820.375</v>
      </c>
      <c r="U137" s="22">
        <f>SUM(O137*(B115*2.2+A118)/200)</f>
        <v>1021.5</v>
      </c>
      <c r="V137" s="22">
        <f>SUM(P137+C115/2)</f>
        <v>57.5</v>
      </c>
      <c r="W137" s="25">
        <f>SUM(Q137+D115/2)</f>
        <v>92.5</v>
      </c>
    </row>
    <row r="138" spans="1:23" ht="12.75">
      <c r="A138" s="42"/>
      <c r="B138" s="20"/>
      <c r="C138" s="20"/>
      <c r="D138" s="20"/>
      <c r="E138" s="20"/>
      <c r="F138" s="21" t="s">
        <v>17</v>
      </c>
      <c r="G138" s="22">
        <v>45</v>
      </c>
      <c r="H138" s="22">
        <v>45</v>
      </c>
      <c r="I138" s="22">
        <v>45</v>
      </c>
      <c r="J138" s="22">
        <v>45</v>
      </c>
      <c r="K138" s="22">
        <f>SUM(G138:J138)</f>
        <v>180</v>
      </c>
      <c r="L138" s="22"/>
      <c r="M138" s="23" t="s">
        <v>17</v>
      </c>
      <c r="N138" s="22">
        <f>SUM(A103*G138+500)</f>
        <v>2750</v>
      </c>
      <c r="O138" s="22">
        <f>SUM(B103*H138+200)</f>
        <v>1100</v>
      </c>
      <c r="P138" s="22">
        <f>SUM(C103*I138)</f>
        <v>45</v>
      </c>
      <c r="Q138" s="22">
        <f>SUM(D103*J138+40)</f>
        <v>85</v>
      </c>
      <c r="R138" s="22"/>
      <c r="S138" s="23" t="s">
        <v>17</v>
      </c>
      <c r="T138" s="22">
        <f>SUM(N138*(A115*1.9+A118)/200)</f>
        <v>3447.125</v>
      </c>
      <c r="U138" s="22">
        <f>SUM(O138*(B115*2.2+A118)/200)</f>
        <v>1248.5</v>
      </c>
      <c r="V138" s="22">
        <f>SUM(P138+C115/2)</f>
        <v>67.5</v>
      </c>
      <c r="W138" s="25">
        <f>SUM(Q138+D115/2)</f>
        <v>102.5</v>
      </c>
    </row>
    <row r="139" spans="1:23" ht="12.75">
      <c r="A139" s="42"/>
      <c r="B139" s="20"/>
      <c r="C139" s="20"/>
      <c r="D139" s="20"/>
      <c r="E139" s="20"/>
      <c r="F139" s="31" t="s">
        <v>18</v>
      </c>
      <c r="G139" s="32">
        <v>55</v>
      </c>
      <c r="H139" s="32">
        <v>55</v>
      </c>
      <c r="I139" s="32">
        <v>55</v>
      </c>
      <c r="J139" s="32">
        <v>55</v>
      </c>
      <c r="K139" s="32">
        <f>SUM(G139:J139)</f>
        <v>220</v>
      </c>
      <c r="L139" s="32"/>
      <c r="M139" s="33" t="s">
        <v>18</v>
      </c>
      <c r="N139" s="34">
        <f>SUM(A103*G139+500)</f>
        <v>3250</v>
      </c>
      <c r="O139" s="34">
        <f>SUM(B103*H139+200)</f>
        <v>1300</v>
      </c>
      <c r="P139" s="34">
        <f>SUM(C103*I139)</f>
        <v>55</v>
      </c>
      <c r="Q139" s="34">
        <f>SUM(D103*J139+40)</f>
        <v>95</v>
      </c>
      <c r="R139" s="32"/>
      <c r="S139" s="33" t="s">
        <v>18</v>
      </c>
      <c r="T139" s="32">
        <f>SUM(N139*(A115*1.9+A118)/200)</f>
        <v>4073.875</v>
      </c>
      <c r="U139" s="32">
        <f>SUM(O139*(B115*2.2+A118)/200)</f>
        <v>1475.5</v>
      </c>
      <c r="V139" s="32">
        <f>SUM(P139+C115/2)</f>
        <v>77.5</v>
      </c>
      <c r="W139" s="35">
        <f>SUM(Q139+D115/2)</f>
        <v>112.5</v>
      </c>
    </row>
    <row r="140" spans="1:23" ht="12.75">
      <c r="A140" s="42"/>
      <c r="B140" s="20"/>
      <c r="C140" s="20"/>
      <c r="D140" s="20"/>
      <c r="E140" s="20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5"/>
    </row>
    <row r="141" spans="1:23" ht="12.75">
      <c r="A141" s="42"/>
      <c r="B141" s="20"/>
      <c r="C141" s="20"/>
      <c r="D141" s="20"/>
      <c r="E141" s="20"/>
      <c r="F141" s="5" t="s">
        <v>9</v>
      </c>
      <c r="G141" s="36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5"/>
    </row>
    <row r="142" spans="1:23" ht="12.75">
      <c r="A142" s="42"/>
      <c r="B142" s="20"/>
      <c r="C142" s="20"/>
      <c r="D142" s="20"/>
      <c r="E142" s="20"/>
      <c r="F142" s="13"/>
      <c r="G142" s="14" t="s">
        <v>2</v>
      </c>
      <c r="H142" s="14" t="s">
        <v>3</v>
      </c>
      <c r="I142" s="14" t="s">
        <v>4</v>
      </c>
      <c r="J142" s="14" t="s">
        <v>5</v>
      </c>
      <c r="K142" s="14"/>
      <c r="L142" s="14"/>
      <c r="M142" s="15"/>
      <c r="N142" s="14" t="s">
        <v>2</v>
      </c>
      <c r="O142" s="14" t="s">
        <v>3</v>
      </c>
      <c r="P142" s="14" t="s">
        <v>4</v>
      </c>
      <c r="Q142" s="14" t="s">
        <v>5</v>
      </c>
      <c r="R142" s="14"/>
      <c r="S142" s="15"/>
      <c r="T142" s="14" t="s">
        <v>7</v>
      </c>
      <c r="U142" s="14" t="s">
        <v>8</v>
      </c>
      <c r="V142" s="14" t="s">
        <v>9</v>
      </c>
      <c r="W142" s="16" t="s">
        <v>10</v>
      </c>
    </row>
    <row r="143" spans="1:23" ht="12.75">
      <c r="A143" s="42"/>
      <c r="B143" s="20"/>
      <c r="C143" s="20"/>
      <c r="D143" s="20"/>
      <c r="E143" s="20"/>
      <c r="F143" s="21" t="s">
        <v>11</v>
      </c>
      <c r="G143" s="22">
        <v>10</v>
      </c>
      <c r="H143" s="22">
        <v>10</v>
      </c>
      <c r="I143" s="22">
        <v>10</v>
      </c>
      <c r="J143" s="22">
        <v>10</v>
      </c>
      <c r="K143" s="22">
        <f>SUM(G143:J143)</f>
        <v>40</v>
      </c>
      <c r="L143" s="22"/>
      <c r="M143" s="23" t="s">
        <v>11</v>
      </c>
      <c r="N143" s="24">
        <f>SUM(A103*G143+500)</f>
        <v>1000</v>
      </c>
      <c r="O143" s="24">
        <f>SUM(B103*H143+200)</f>
        <v>400</v>
      </c>
      <c r="P143" s="24">
        <f>SUM(C103*I143)</f>
        <v>10</v>
      </c>
      <c r="Q143" s="24">
        <f>SUM(D103*J143+40)</f>
        <v>50</v>
      </c>
      <c r="R143" s="22"/>
      <c r="S143" s="23" t="s">
        <v>11</v>
      </c>
      <c r="T143" s="22">
        <f>SUM(N143*(A115*1.9+A118)/200)</f>
        <v>1253.5</v>
      </c>
      <c r="U143" s="22">
        <f>SUM(O143*(B115*2.2+A118)/200)</f>
        <v>454</v>
      </c>
      <c r="V143" s="22">
        <f>SUM(P143+C115/2)</f>
        <v>32.5</v>
      </c>
      <c r="W143" s="25">
        <f>SUM(Q143+D115/2)</f>
        <v>67.5</v>
      </c>
    </row>
    <row r="144" spans="1:23" ht="12.75">
      <c r="A144" s="42"/>
      <c r="B144" s="20"/>
      <c r="C144" s="20"/>
      <c r="D144" s="20"/>
      <c r="E144" s="20"/>
      <c r="F144" s="21" t="s">
        <v>12</v>
      </c>
      <c r="G144" s="22">
        <v>15</v>
      </c>
      <c r="H144" s="22">
        <v>15</v>
      </c>
      <c r="I144" s="22">
        <v>15</v>
      </c>
      <c r="J144" s="22">
        <v>15</v>
      </c>
      <c r="K144" s="22">
        <f>SUM(G144:J144)</f>
        <v>60</v>
      </c>
      <c r="L144" s="22"/>
      <c r="M144" s="23" t="s">
        <v>12</v>
      </c>
      <c r="N144" s="22">
        <f>SUM(A103*G144+500)</f>
        <v>1250</v>
      </c>
      <c r="O144" s="22">
        <f>SUM(B103*H144+200)</f>
        <v>500</v>
      </c>
      <c r="P144" s="22">
        <f>SUM(C103*I144)</f>
        <v>15</v>
      </c>
      <c r="Q144" s="22">
        <f>SUM(D103*J144+40)</f>
        <v>55</v>
      </c>
      <c r="R144" s="22"/>
      <c r="S144" s="23" t="s">
        <v>12</v>
      </c>
      <c r="T144" s="22">
        <f>SUM(N144*(A115*1.9+A118)/200)</f>
        <v>1566.875</v>
      </c>
      <c r="U144" s="22">
        <f>SUM(O144*(B115*2.2+A118)/200)</f>
        <v>567.5</v>
      </c>
      <c r="V144" s="22">
        <f>SUM(P144+C115/2)</f>
        <v>37.5</v>
      </c>
      <c r="W144" s="25">
        <f>SUM(Q144+D115/2)</f>
        <v>72.5</v>
      </c>
    </row>
    <row r="145" spans="1:23" ht="12.75">
      <c r="A145" s="42"/>
      <c r="B145" s="20"/>
      <c r="C145" s="20"/>
      <c r="D145" s="20"/>
      <c r="E145" s="20"/>
      <c r="F145" s="21" t="s">
        <v>14</v>
      </c>
      <c r="G145" s="22">
        <v>20</v>
      </c>
      <c r="H145" s="22">
        <v>20</v>
      </c>
      <c r="I145" s="22">
        <v>20</v>
      </c>
      <c r="J145" s="22">
        <v>20</v>
      </c>
      <c r="K145" s="22">
        <f>SUM(G145:J145)</f>
        <v>80</v>
      </c>
      <c r="L145" s="22"/>
      <c r="M145" s="23" t="s">
        <v>14</v>
      </c>
      <c r="N145" s="24">
        <f>SUM(A103*G145+500)</f>
        <v>1500</v>
      </c>
      <c r="O145" s="24">
        <f>SUM(B103*H145+200)</f>
        <v>600</v>
      </c>
      <c r="P145" s="24">
        <f>SUM(C103*I145)</f>
        <v>20</v>
      </c>
      <c r="Q145" s="24">
        <f>SUM(D103*J145+40)</f>
        <v>60</v>
      </c>
      <c r="R145" s="22"/>
      <c r="S145" s="23" t="s">
        <v>14</v>
      </c>
      <c r="T145" s="22">
        <f>SUM(N145*(A115*1.9+A118)/200)</f>
        <v>1880.25</v>
      </c>
      <c r="U145" s="22">
        <f>SUM(O145*(B115*2.2+A118)/200)</f>
        <v>681</v>
      </c>
      <c r="V145" s="22">
        <f>SUM(P145+C115/2)</f>
        <v>42.5</v>
      </c>
      <c r="W145" s="25">
        <f>SUM(Q145+D115/2)</f>
        <v>77.5</v>
      </c>
    </row>
    <row r="146" spans="1:23" ht="12.75">
      <c r="A146" s="42"/>
      <c r="B146" s="20"/>
      <c r="C146" s="20"/>
      <c r="D146" s="20"/>
      <c r="E146" s="20"/>
      <c r="F146" s="21" t="s">
        <v>15</v>
      </c>
      <c r="G146" s="22">
        <v>28</v>
      </c>
      <c r="H146" s="22">
        <v>28</v>
      </c>
      <c r="I146" s="22">
        <v>27</v>
      </c>
      <c r="J146" s="22">
        <v>27</v>
      </c>
      <c r="K146" s="22">
        <f>SUM(G146:J146)</f>
        <v>110</v>
      </c>
      <c r="L146" s="22"/>
      <c r="M146" s="23" t="s">
        <v>15</v>
      </c>
      <c r="N146" s="22">
        <f>SUM(A103*G146+500)</f>
        <v>1900</v>
      </c>
      <c r="O146" s="22">
        <f>SUM(B103*H146+200)</f>
        <v>760</v>
      </c>
      <c r="P146" s="22">
        <f>SUM(C103*I146)</f>
        <v>27</v>
      </c>
      <c r="Q146" s="22">
        <f>SUM(D103*J146+40)</f>
        <v>67</v>
      </c>
      <c r="R146" s="22"/>
      <c r="S146" s="23" t="s">
        <v>15</v>
      </c>
      <c r="T146" s="22">
        <f>SUM(N146*(A115*1.9+A118)/200)</f>
        <v>2381.65</v>
      </c>
      <c r="U146" s="22">
        <f>SUM(O146*(B115*2.2+A118)/200)</f>
        <v>862.6</v>
      </c>
      <c r="V146" s="22">
        <f>SUM(P146+C115/2)</f>
        <v>49.5</v>
      </c>
      <c r="W146" s="25">
        <f>SUM(Q146+D115/2)</f>
        <v>84.5</v>
      </c>
    </row>
    <row r="147" spans="1:23" ht="12.75">
      <c r="A147" s="42"/>
      <c r="B147" s="20"/>
      <c r="C147" s="20"/>
      <c r="D147" s="20"/>
      <c r="E147" s="20"/>
      <c r="F147" s="21" t="s">
        <v>16</v>
      </c>
      <c r="G147" s="22">
        <v>35</v>
      </c>
      <c r="H147" s="22">
        <v>35</v>
      </c>
      <c r="I147" s="22">
        <v>35</v>
      </c>
      <c r="J147" s="22">
        <v>35</v>
      </c>
      <c r="K147" s="22">
        <f>SUM(G147:J147)</f>
        <v>140</v>
      </c>
      <c r="L147" s="22"/>
      <c r="M147" s="23" t="s">
        <v>16</v>
      </c>
      <c r="N147" s="24">
        <f>SUM(A103*G147+500)</f>
        <v>2250</v>
      </c>
      <c r="O147" s="24">
        <f>SUM(B103*H147+200)</f>
        <v>900</v>
      </c>
      <c r="P147" s="24">
        <f>SUM(C103*I147)</f>
        <v>35</v>
      </c>
      <c r="Q147" s="24">
        <f>SUM(D103*J147+40)</f>
        <v>75</v>
      </c>
      <c r="R147" s="22"/>
      <c r="S147" s="23" t="s">
        <v>16</v>
      </c>
      <c r="T147" s="22">
        <f>SUM(N147*(A115*1.9+A118)/200)</f>
        <v>2820.375</v>
      </c>
      <c r="U147" s="22">
        <f>SUM(O147*(B115*2.2+A118)/200)</f>
        <v>1021.5</v>
      </c>
      <c r="V147" s="22">
        <f>SUM(P147+C115/2)</f>
        <v>57.5</v>
      </c>
      <c r="W147" s="25">
        <f>SUM(Q147+D115/2)</f>
        <v>92.5</v>
      </c>
    </row>
    <row r="148" spans="1:23" ht="12.75">
      <c r="A148" s="42"/>
      <c r="B148" s="20"/>
      <c r="C148" s="20"/>
      <c r="D148" s="20"/>
      <c r="E148" s="20"/>
      <c r="F148" s="21" t="s">
        <v>17</v>
      </c>
      <c r="G148" s="22">
        <v>45</v>
      </c>
      <c r="H148" s="22">
        <v>45</v>
      </c>
      <c r="I148" s="22">
        <v>45</v>
      </c>
      <c r="J148" s="22">
        <v>45</v>
      </c>
      <c r="K148" s="22">
        <f>SUM(G148:J148)</f>
        <v>180</v>
      </c>
      <c r="L148" s="22"/>
      <c r="M148" s="23" t="s">
        <v>17</v>
      </c>
      <c r="N148" s="22">
        <f>SUM(A103*G148+500)</f>
        <v>2750</v>
      </c>
      <c r="O148" s="22">
        <f>SUM(B103*H148+200)</f>
        <v>1100</v>
      </c>
      <c r="P148" s="22">
        <f>SUM(C103*I148)</f>
        <v>45</v>
      </c>
      <c r="Q148" s="22">
        <f>SUM(D103*J148+40)</f>
        <v>85</v>
      </c>
      <c r="R148" s="22"/>
      <c r="S148" s="23" t="s">
        <v>17</v>
      </c>
      <c r="T148" s="22">
        <f>SUM(N148*(A115*1.9+A118)/200)</f>
        <v>3447.125</v>
      </c>
      <c r="U148" s="22">
        <f>SUM(O148*(B115*2.2+A118)/200)</f>
        <v>1248.5</v>
      </c>
      <c r="V148" s="22">
        <f>SUM(P148+C115/2)</f>
        <v>67.5</v>
      </c>
      <c r="W148" s="25">
        <f>SUM(Q148+D115/2)</f>
        <v>102.5</v>
      </c>
    </row>
    <row r="149" spans="1:23" ht="12.75">
      <c r="A149" s="43"/>
      <c r="B149" s="44"/>
      <c r="C149" s="44"/>
      <c r="D149" s="44"/>
      <c r="E149" s="44"/>
      <c r="F149" s="31" t="s">
        <v>18</v>
      </c>
      <c r="G149" s="32">
        <v>55</v>
      </c>
      <c r="H149" s="32">
        <v>55</v>
      </c>
      <c r="I149" s="32">
        <v>55</v>
      </c>
      <c r="J149" s="32">
        <v>55</v>
      </c>
      <c r="K149" s="32">
        <f>SUM(G149:J149)</f>
        <v>220</v>
      </c>
      <c r="L149" s="32"/>
      <c r="M149" s="33" t="s">
        <v>18</v>
      </c>
      <c r="N149" s="34">
        <f>SUM(A103*G149+500)</f>
        <v>3250</v>
      </c>
      <c r="O149" s="34">
        <f>SUM(B103*H149+200)</f>
        <v>1300</v>
      </c>
      <c r="P149" s="34">
        <f>SUM(C103*I149)</f>
        <v>55</v>
      </c>
      <c r="Q149" s="34">
        <f>SUM(D103*J149+40)</f>
        <v>95</v>
      </c>
      <c r="R149" s="32"/>
      <c r="S149" s="33" t="s">
        <v>18</v>
      </c>
      <c r="T149" s="32">
        <f>SUM(N149*(A115*1.9+A118)/200)</f>
        <v>4073.875</v>
      </c>
      <c r="U149" s="32">
        <f>SUM(O149*(B115*2.2+A118)/200)</f>
        <v>1475.5</v>
      </c>
      <c r="V149" s="32">
        <f>SUM(P149+C115/2)</f>
        <v>77.5</v>
      </c>
      <c r="W149" s="35">
        <f>SUM(Q149+D115/2)</f>
        <v>112.5</v>
      </c>
    </row>
    <row r="151" spans="1:23" ht="12.75">
      <c r="A151" s="1" t="s">
        <v>0</v>
      </c>
      <c r="B151" s="2"/>
      <c r="C151" s="2"/>
      <c r="D151" s="3"/>
      <c r="E151" s="4"/>
      <c r="F151" s="5" t="s">
        <v>1</v>
      </c>
      <c r="G151" s="6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8"/>
    </row>
    <row r="152" spans="1:23" ht="12.75">
      <c r="A152" s="9" t="s">
        <v>2</v>
      </c>
      <c r="B152" s="10" t="s">
        <v>3</v>
      </c>
      <c r="C152" s="10" t="s">
        <v>4</v>
      </c>
      <c r="D152" s="11" t="s">
        <v>5</v>
      </c>
      <c r="E152" s="12"/>
      <c r="F152" s="13"/>
      <c r="G152" s="14" t="s">
        <v>2</v>
      </c>
      <c r="H152" s="14" t="s">
        <v>3</v>
      </c>
      <c r="I152" s="14" t="s">
        <v>4</v>
      </c>
      <c r="J152" s="14" t="s">
        <v>5</v>
      </c>
      <c r="K152" s="14" t="s">
        <v>6</v>
      </c>
      <c r="L152" s="14"/>
      <c r="M152" s="15"/>
      <c r="N152" s="14" t="s">
        <v>2</v>
      </c>
      <c r="O152" s="14" t="s">
        <v>3</v>
      </c>
      <c r="P152" s="14" t="s">
        <v>4</v>
      </c>
      <c r="Q152" s="14" t="s">
        <v>5</v>
      </c>
      <c r="R152" s="14"/>
      <c r="S152" s="15"/>
      <c r="T152" s="14" t="s">
        <v>7</v>
      </c>
      <c r="U152" s="14" t="s">
        <v>8</v>
      </c>
      <c r="V152" s="14" t="s">
        <v>9</v>
      </c>
      <c r="W152" s="16" t="s">
        <v>10</v>
      </c>
    </row>
    <row r="153" spans="1:23" ht="12.75">
      <c r="A153" s="17">
        <v>50</v>
      </c>
      <c r="B153" s="18">
        <v>20</v>
      </c>
      <c r="C153" s="18">
        <v>1</v>
      </c>
      <c r="D153" s="19">
        <v>1</v>
      </c>
      <c r="E153" s="20"/>
      <c r="F153" s="21" t="s">
        <v>11</v>
      </c>
      <c r="G153" s="22">
        <v>10</v>
      </c>
      <c r="H153" s="22">
        <v>10</v>
      </c>
      <c r="I153" s="22">
        <v>10</v>
      </c>
      <c r="J153" s="22">
        <v>10</v>
      </c>
      <c r="K153" s="22">
        <f>SUM(G153:J153)</f>
        <v>40</v>
      </c>
      <c r="L153" s="22"/>
      <c r="M153" s="23" t="s">
        <v>11</v>
      </c>
      <c r="N153" s="24">
        <f>SUM(A153*G153+500)</f>
        <v>1000</v>
      </c>
      <c r="O153" s="24">
        <f>SUM(B153*H153+200)</f>
        <v>400</v>
      </c>
      <c r="P153" s="24">
        <f>SUM(C153*I153)</f>
        <v>10</v>
      </c>
      <c r="Q153" s="24">
        <f>SUM(D153*J153+40)</f>
        <v>50</v>
      </c>
      <c r="R153" s="22"/>
      <c r="S153" s="23" t="s">
        <v>11</v>
      </c>
      <c r="T153" s="22">
        <f>SUM(N153*(A165*1.9+A168)/200)</f>
        <v>1253.5</v>
      </c>
      <c r="U153" s="22">
        <f>SUM(O153*(B165*2.2+A168)/200)</f>
        <v>454</v>
      </c>
      <c r="V153" s="22">
        <f>SUM(P153+C165/2)</f>
        <v>32.5</v>
      </c>
      <c r="W153" s="25">
        <f>SUM(Q153+D165/2)</f>
        <v>67.5</v>
      </c>
    </row>
    <row r="154" spans="1:23" ht="12.75">
      <c r="A154" s="26"/>
      <c r="B154" s="27"/>
      <c r="C154" s="27"/>
      <c r="D154" s="27"/>
      <c r="E154" s="20"/>
      <c r="F154" s="21" t="s">
        <v>12</v>
      </c>
      <c r="G154" s="22">
        <v>15</v>
      </c>
      <c r="H154" s="22">
        <v>15</v>
      </c>
      <c r="I154" s="22">
        <v>15</v>
      </c>
      <c r="J154" s="22">
        <v>15</v>
      </c>
      <c r="K154" s="22">
        <f>SUM(G154:J154)</f>
        <v>60</v>
      </c>
      <c r="L154" s="22"/>
      <c r="M154" s="23" t="s">
        <v>12</v>
      </c>
      <c r="N154" s="22">
        <f>SUM(A153*G154+500)</f>
        <v>1250</v>
      </c>
      <c r="O154" s="22">
        <f>SUM(B153*H154+200)</f>
        <v>500</v>
      </c>
      <c r="P154" s="22">
        <f>SUM(C153*I154)</f>
        <v>15</v>
      </c>
      <c r="Q154" s="22">
        <f>SUM(D153*J154+40)</f>
        <v>55</v>
      </c>
      <c r="R154" s="22"/>
      <c r="S154" s="23" t="s">
        <v>12</v>
      </c>
      <c r="T154" s="22">
        <f>SUM(N154*(A165*1.9+A168)/200)</f>
        <v>1566.875</v>
      </c>
      <c r="U154" s="22">
        <f>SUM(O154*(B165*2.2+A168)/200)</f>
        <v>567.5</v>
      </c>
      <c r="V154" s="22">
        <f>SUM(P154+C165/2)</f>
        <v>37.5</v>
      </c>
      <c r="W154" s="25">
        <f>SUM(Q154+D165/2)</f>
        <v>72.5</v>
      </c>
    </row>
    <row r="155" spans="1:23" ht="12.75">
      <c r="A155" s="28"/>
      <c r="B155" s="29" t="s">
        <v>13</v>
      </c>
      <c r="C155" s="30"/>
      <c r="D155" s="12"/>
      <c r="E155" s="20"/>
      <c r="F155" s="21" t="s">
        <v>14</v>
      </c>
      <c r="G155" s="22">
        <v>20</v>
      </c>
      <c r="H155" s="22">
        <v>20</v>
      </c>
      <c r="I155" s="22">
        <v>20</v>
      </c>
      <c r="J155" s="22">
        <v>20</v>
      </c>
      <c r="K155" s="22">
        <f>SUM(G155:J155)</f>
        <v>80</v>
      </c>
      <c r="L155" s="22"/>
      <c r="M155" s="23" t="s">
        <v>14</v>
      </c>
      <c r="N155" s="24">
        <f>SUM(A153*G155+500)</f>
        <v>1500</v>
      </c>
      <c r="O155" s="24">
        <f>SUM(B153*H155+200)</f>
        <v>600</v>
      </c>
      <c r="P155" s="24">
        <f>SUM(C153*I155)</f>
        <v>20</v>
      </c>
      <c r="Q155" s="24">
        <f>SUM(D153*J155+40)</f>
        <v>60</v>
      </c>
      <c r="R155" s="22"/>
      <c r="S155" s="23" t="s">
        <v>14</v>
      </c>
      <c r="T155" s="22">
        <f>SUM(N155*(A165*1.9+A168)/200)</f>
        <v>1880.25</v>
      </c>
      <c r="U155" s="22">
        <f>SUM(O155*(B165*2.2+A168)/200)</f>
        <v>681</v>
      </c>
      <c r="V155" s="22">
        <f>SUM(P155+C165/2)</f>
        <v>42.5</v>
      </c>
      <c r="W155" s="25">
        <f>SUM(Q155+D165/2)</f>
        <v>77.5</v>
      </c>
    </row>
    <row r="156" spans="1:23" ht="12.75">
      <c r="A156" s="9" t="s">
        <v>11</v>
      </c>
      <c r="B156" s="11">
        <v>5000</v>
      </c>
      <c r="C156" s="30"/>
      <c r="D156" s="12"/>
      <c r="E156" s="20"/>
      <c r="F156" s="21" t="s">
        <v>15</v>
      </c>
      <c r="G156" s="22">
        <v>28</v>
      </c>
      <c r="H156" s="22">
        <v>28</v>
      </c>
      <c r="I156" s="22">
        <v>27</v>
      </c>
      <c r="J156" s="22">
        <v>27</v>
      </c>
      <c r="K156" s="22">
        <f>SUM(G156:J156)</f>
        <v>110</v>
      </c>
      <c r="L156" s="22"/>
      <c r="M156" s="23" t="s">
        <v>15</v>
      </c>
      <c r="N156" s="22">
        <f>SUM(A153*G156+500)</f>
        <v>1900</v>
      </c>
      <c r="O156" s="22">
        <f>SUM(B153*H156)</f>
        <v>560</v>
      </c>
      <c r="P156" s="22">
        <f>SUM(C153*I156)</f>
        <v>27</v>
      </c>
      <c r="Q156" s="22">
        <f>SUM(D153*J156+40)</f>
        <v>67</v>
      </c>
      <c r="R156" s="22"/>
      <c r="S156" s="23" t="s">
        <v>15</v>
      </c>
      <c r="T156" s="22">
        <f>SUM(N156*(A165*1.9+A168)/200)</f>
        <v>2381.65</v>
      </c>
      <c r="U156" s="22">
        <f>SUM(O156*(B165*2.2+A168)/200)</f>
        <v>635.6</v>
      </c>
      <c r="V156" s="22">
        <f>SUM(P156+C165/2)</f>
        <v>49.5</v>
      </c>
      <c r="W156" s="25">
        <f>SUM(Q156+D165/2)</f>
        <v>84.5</v>
      </c>
    </row>
    <row r="157" spans="1:23" ht="12.75">
      <c r="A157" s="9" t="s">
        <v>12</v>
      </c>
      <c r="B157" s="11">
        <v>6000</v>
      </c>
      <c r="C157" s="30"/>
      <c r="D157" s="12"/>
      <c r="E157" s="20"/>
      <c r="F157" s="21" t="s">
        <v>16</v>
      </c>
      <c r="G157" s="22">
        <v>35</v>
      </c>
      <c r="H157" s="22">
        <v>35</v>
      </c>
      <c r="I157" s="22">
        <v>35</v>
      </c>
      <c r="J157" s="22">
        <v>35</v>
      </c>
      <c r="K157" s="22">
        <f>SUM(G157:J157)</f>
        <v>140</v>
      </c>
      <c r="L157" s="22"/>
      <c r="M157" s="23" t="s">
        <v>16</v>
      </c>
      <c r="N157" s="24">
        <f>SUM(A153*G157+500)</f>
        <v>2250</v>
      </c>
      <c r="O157" s="24">
        <f>SUM(B153*H157)</f>
        <v>700</v>
      </c>
      <c r="P157" s="24">
        <f>SUM(C153*I157)</f>
        <v>35</v>
      </c>
      <c r="Q157" s="24">
        <f>SUM(D153*J157+40)</f>
        <v>75</v>
      </c>
      <c r="R157" s="22"/>
      <c r="S157" s="23" t="s">
        <v>16</v>
      </c>
      <c r="T157" s="22">
        <f>SUM(N157*(A165*1.9+A168)/200)</f>
        <v>2820.375</v>
      </c>
      <c r="U157" s="22">
        <f>SUM(O157*(B165*2.2+A168)/200)</f>
        <v>794.5</v>
      </c>
      <c r="V157" s="22">
        <f>SUM(P157+C165/2)</f>
        <v>57.5</v>
      </c>
      <c r="W157" s="25">
        <f>SUM(Q157+D165/2)</f>
        <v>92.5</v>
      </c>
    </row>
    <row r="158" spans="1:23" ht="12.75">
      <c r="A158" s="9" t="s">
        <v>14</v>
      </c>
      <c r="B158" s="11">
        <v>7000</v>
      </c>
      <c r="C158" s="30"/>
      <c r="D158" s="12"/>
      <c r="E158" s="20"/>
      <c r="F158" s="21" t="s">
        <v>17</v>
      </c>
      <c r="G158" s="22">
        <v>45</v>
      </c>
      <c r="H158" s="22">
        <v>45</v>
      </c>
      <c r="I158" s="22">
        <v>45</v>
      </c>
      <c r="J158" s="22">
        <v>45</v>
      </c>
      <c r="K158" s="22">
        <f>SUM(G158:J158)</f>
        <v>180</v>
      </c>
      <c r="L158" s="22"/>
      <c r="M158" s="23" t="s">
        <v>17</v>
      </c>
      <c r="N158" s="22">
        <f>SUM(A153*G158+500)</f>
        <v>2750</v>
      </c>
      <c r="O158" s="22">
        <f>SUM(B153*H158+200)</f>
        <v>1100</v>
      </c>
      <c r="P158" s="22">
        <f>SUM(C153*I158)</f>
        <v>45</v>
      </c>
      <c r="Q158" s="22">
        <f>SUM(D153*J158+40)</f>
        <v>85</v>
      </c>
      <c r="R158" s="22"/>
      <c r="S158" s="23" t="s">
        <v>17</v>
      </c>
      <c r="T158" s="22">
        <f>SUM(N158*(A165*1.9+A168)/200)</f>
        <v>3447.125</v>
      </c>
      <c r="U158" s="22">
        <f>SUM(O158*(B165*2.2+A168)/200)</f>
        <v>1248.5</v>
      </c>
      <c r="V158" s="22">
        <f>SUM(P158+C165/2)</f>
        <v>67.5</v>
      </c>
      <c r="W158" s="25">
        <f>SUM(Q158+D165/2)</f>
        <v>102.5</v>
      </c>
    </row>
    <row r="159" spans="1:23" ht="12.75">
      <c r="A159" s="9" t="s">
        <v>15</v>
      </c>
      <c r="B159" s="11">
        <v>8000</v>
      </c>
      <c r="C159" s="30"/>
      <c r="D159" s="12"/>
      <c r="E159" s="20"/>
      <c r="F159" s="31" t="s">
        <v>18</v>
      </c>
      <c r="G159" s="32">
        <v>55</v>
      </c>
      <c r="H159" s="32">
        <v>55</v>
      </c>
      <c r="I159" s="32">
        <v>55</v>
      </c>
      <c r="J159" s="32">
        <v>55</v>
      </c>
      <c r="K159" s="32">
        <f>SUM(G159:J159)</f>
        <v>220</v>
      </c>
      <c r="L159" s="32"/>
      <c r="M159" s="33" t="s">
        <v>18</v>
      </c>
      <c r="N159" s="34">
        <f>SUM(A153*G159+500)</f>
        <v>3250</v>
      </c>
      <c r="O159" s="34">
        <f>SUM(B153*H159+200)</f>
        <v>1300</v>
      </c>
      <c r="P159" s="34">
        <f>SUM(C153*I159)</f>
        <v>55</v>
      </c>
      <c r="Q159" s="34">
        <f>SUM(D153*J159+40)</f>
        <v>95</v>
      </c>
      <c r="R159" s="32"/>
      <c r="S159" s="33" t="s">
        <v>18</v>
      </c>
      <c r="T159" s="32">
        <f>SUM(N159*(A165*1.9+A168)/200)</f>
        <v>4073.875</v>
      </c>
      <c r="U159" s="32">
        <f>SUM(O159*(B165*2.2+A168)/200)</f>
        <v>1475.5</v>
      </c>
      <c r="V159" s="32">
        <f>SUM(P159+C165/2)</f>
        <v>77.5</v>
      </c>
      <c r="W159" s="35">
        <f>SUM(Q159+D165/2)</f>
        <v>112.5</v>
      </c>
    </row>
    <row r="160" spans="1:23" ht="12.75">
      <c r="A160" s="9" t="s">
        <v>16</v>
      </c>
      <c r="B160" s="11">
        <v>9000</v>
      </c>
      <c r="C160" s="30"/>
      <c r="D160" s="12"/>
      <c r="E160" s="20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5"/>
    </row>
    <row r="161" spans="1:23" ht="12.75">
      <c r="A161" s="9" t="s">
        <v>17</v>
      </c>
      <c r="B161" s="11">
        <v>10000</v>
      </c>
      <c r="C161" s="30"/>
      <c r="D161" s="12"/>
      <c r="E161" s="20"/>
      <c r="F161" s="5" t="s">
        <v>10</v>
      </c>
      <c r="G161" s="36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5"/>
    </row>
    <row r="162" spans="1:23" ht="12.75">
      <c r="A162" s="17" t="s">
        <v>18</v>
      </c>
      <c r="B162" s="19">
        <v>11000</v>
      </c>
      <c r="C162" s="30"/>
      <c r="D162" s="12"/>
      <c r="E162" s="20"/>
      <c r="F162" s="13"/>
      <c r="G162" s="14" t="s">
        <v>2</v>
      </c>
      <c r="H162" s="14" t="s">
        <v>3</v>
      </c>
      <c r="I162" s="14" t="s">
        <v>4</v>
      </c>
      <c r="J162" s="14" t="s">
        <v>5</v>
      </c>
      <c r="K162" s="14"/>
      <c r="L162" s="14"/>
      <c r="M162" s="15"/>
      <c r="N162" s="14" t="s">
        <v>2</v>
      </c>
      <c r="O162" s="14" t="s">
        <v>3</v>
      </c>
      <c r="P162" s="14" t="s">
        <v>4</v>
      </c>
      <c r="Q162" s="14" t="s">
        <v>5</v>
      </c>
      <c r="R162" s="14"/>
      <c r="S162" s="15"/>
      <c r="T162" s="14" t="s">
        <v>7</v>
      </c>
      <c r="U162" s="14" t="s">
        <v>8</v>
      </c>
      <c r="V162" s="14" t="s">
        <v>9</v>
      </c>
      <c r="W162" s="16" t="s">
        <v>10</v>
      </c>
    </row>
    <row r="163" spans="1:23" ht="12.75">
      <c r="A163" s="37"/>
      <c r="B163" s="38"/>
      <c r="C163" s="38"/>
      <c r="D163" s="38"/>
      <c r="E163" s="20"/>
      <c r="F163" s="21" t="s">
        <v>11</v>
      </c>
      <c r="G163" s="22">
        <v>10</v>
      </c>
      <c r="H163" s="22">
        <v>10</v>
      </c>
      <c r="I163" s="22">
        <v>10</v>
      </c>
      <c r="J163" s="22">
        <v>10</v>
      </c>
      <c r="K163" s="22">
        <f>SUM(G163:J163)</f>
        <v>40</v>
      </c>
      <c r="L163" s="22"/>
      <c r="M163" s="23" t="s">
        <v>11</v>
      </c>
      <c r="N163" s="24">
        <f>SUM(A153*G163+500)</f>
        <v>1000</v>
      </c>
      <c r="O163" s="24">
        <f>SUM(B153*H163+200)</f>
        <v>400</v>
      </c>
      <c r="P163" s="24">
        <f>SUM(C153*I163)</f>
        <v>10</v>
      </c>
      <c r="Q163" s="24">
        <f>SUM(D153*J163+40)</f>
        <v>50</v>
      </c>
      <c r="R163" s="22"/>
      <c r="S163" s="23" t="s">
        <v>11</v>
      </c>
      <c r="T163" s="22">
        <f>SUM(N163*(A165*1.9+A168)/200)</f>
        <v>1253.5</v>
      </c>
      <c r="U163" s="22">
        <f>SUM(O163*(B165*2.2+A168)/200)</f>
        <v>454</v>
      </c>
      <c r="V163" s="22">
        <f>SUM(P163+C165/2)</f>
        <v>32.5</v>
      </c>
      <c r="W163" s="25">
        <f>SUM(Q163+D165/2)</f>
        <v>67.5</v>
      </c>
    </row>
    <row r="164" spans="1:23" ht="12.75">
      <c r="A164" s="28" t="s">
        <v>19</v>
      </c>
      <c r="B164" s="39" t="s">
        <v>20</v>
      </c>
      <c r="C164" s="39" t="s">
        <v>9</v>
      </c>
      <c r="D164" s="29" t="s">
        <v>10</v>
      </c>
      <c r="E164" s="20"/>
      <c r="F164" s="21" t="s">
        <v>12</v>
      </c>
      <c r="G164" s="22">
        <v>15</v>
      </c>
      <c r="H164" s="22">
        <v>15</v>
      </c>
      <c r="I164" s="22">
        <v>15</v>
      </c>
      <c r="J164" s="22">
        <v>15</v>
      </c>
      <c r="K164" s="22">
        <f>SUM(G164:J164)</f>
        <v>60</v>
      </c>
      <c r="L164" s="22"/>
      <c r="M164" s="23" t="s">
        <v>12</v>
      </c>
      <c r="N164" s="22">
        <f>SUM(A153*G164+500)</f>
        <v>1250</v>
      </c>
      <c r="O164" s="22">
        <f>SUM(B153*H164+200)</f>
        <v>500</v>
      </c>
      <c r="P164" s="22">
        <f>SUM(C153*I164)</f>
        <v>15</v>
      </c>
      <c r="Q164" s="22">
        <f>SUM(D153*J164+40)</f>
        <v>55</v>
      </c>
      <c r="R164" s="22"/>
      <c r="S164" s="23" t="s">
        <v>12</v>
      </c>
      <c r="T164" s="22">
        <f>SUM(N164*(A165*1.9+A168)/200)</f>
        <v>1566.875</v>
      </c>
      <c r="U164" s="22">
        <f>SUM(O164*(B165*2.2+A168)/200)</f>
        <v>567.5</v>
      </c>
      <c r="V164" s="22">
        <f>SUM(P164+C165/2)</f>
        <v>37.5</v>
      </c>
      <c r="W164" s="25">
        <f>SUM(Q164+D165/2)</f>
        <v>72.5</v>
      </c>
    </row>
    <row r="165" spans="1:23" ht="12.75">
      <c r="A165" s="17">
        <v>53</v>
      </c>
      <c r="B165" s="18">
        <v>35</v>
      </c>
      <c r="C165" s="18">
        <v>45</v>
      </c>
      <c r="D165" s="19">
        <v>35</v>
      </c>
      <c r="E165" s="20"/>
      <c r="F165" s="21" t="s">
        <v>14</v>
      </c>
      <c r="G165" s="22">
        <v>20</v>
      </c>
      <c r="H165" s="22">
        <v>20</v>
      </c>
      <c r="I165" s="22">
        <v>20</v>
      </c>
      <c r="J165" s="22">
        <v>20</v>
      </c>
      <c r="K165" s="22">
        <f>SUM(G165:J165)</f>
        <v>80</v>
      </c>
      <c r="L165" s="22"/>
      <c r="M165" s="23" t="s">
        <v>14</v>
      </c>
      <c r="N165" s="24">
        <f>SUM(A153*G165+500)</f>
        <v>1500</v>
      </c>
      <c r="O165" s="24">
        <f>SUM(B153*H165+200)</f>
        <v>600</v>
      </c>
      <c r="P165" s="24">
        <f>SUM(C153*I165)</f>
        <v>20</v>
      </c>
      <c r="Q165" s="24">
        <f>SUM(D153*J165+40)</f>
        <v>60</v>
      </c>
      <c r="R165" s="22"/>
      <c r="S165" s="23" t="s">
        <v>14</v>
      </c>
      <c r="T165" s="22">
        <f>SUM(N165*(A165*1.9+A168)/200)</f>
        <v>1880.25</v>
      </c>
      <c r="U165" s="22">
        <f>SUM(O165*(B165*2.2+A168)/200)</f>
        <v>681</v>
      </c>
      <c r="V165" s="22">
        <f>SUM(P165+C165/2)</f>
        <v>42.5</v>
      </c>
      <c r="W165" s="25">
        <f>SUM(Q165+D165/2)</f>
        <v>77.5</v>
      </c>
    </row>
    <row r="166" spans="1:23" ht="12.75">
      <c r="A166" s="26"/>
      <c r="B166" s="27"/>
      <c r="C166" s="27"/>
      <c r="D166" s="27"/>
      <c r="E166" s="20"/>
      <c r="F166" s="21" t="s">
        <v>15</v>
      </c>
      <c r="G166" s="22">
        <v>28</v>
      </c>
      <c r="H166" s="22">
        <v>28</v>
      </c>
      <c r="I166" s="22">
        <v>27</v>
      </c>
      <c r="J166" s="22">
        <v>27</v>
      </c>
      <c r="K166" s="22">
        <f>SUM(G166:J166)</f>
        <v>110</v>
      </c>
      <c r="L166" s="22"/>
      <c r="M166" s="23" t="s">
        <v>15</v>
      </c>
      <c r="N166" s="22">
        <f>SUM(A153*G166+500)</f>
        <v>1900</v>
      </c>
      <c r="O166" s="22">
        <f>SUM(B153*H166+200)</f>
        <v>760</v>
      </c>
      <c r="P166" s="22">
        <f>SUM(C153*I166)</f>
        <v>27</v>
      </c>
      <c r="Q166" s="22">
        <f>SUM(D153*J166+40)</f>
        <v>67</v>
      </c>
      <c r="R166" s="22"/>
      <c r="S166" s="23" t="s">
        <v>15</v>
      </c>
      <c r="T166" s="22">
        <f>SUM(N166*(A165*1.9+A168)/200)</f>
        <v>2381.65</v>
      </c>
      <c r="U166" s="22">
        <f>SUM(O166*(B165*2.2+A168)/200)</f>
        <v>862.6</v>
      </c>
      <c r="V166" s="22">
        <f>SUM(P166+C165/2)</f>
        <v>49.5</v>
      </c>
      <c r="W166" s="25">
        <f>SUM(Q166+D165/2)</f>
        <v>84.5</v>
      </c>
    </row>
    <row r="167" spans="1:23" ht="12.75">
      <c r="A167" s="40" t="s">
        <v>21</v>
      </c>
      <c r="B167" s="30"/>
      <c r="C167" s="12"/>
      <c r="D167" s="12"/>
      <c r="E167" s="20"/>
      <c r="F167" s="21" t="s">
        <v>16</v>
      </c>
      <c r="G167" s="22">
        <v>35</v>
      </c>
      <c r="H167" s="22">
        <v>35</v>
      </c>
      <c r="I167" s="22">
        <v>35</v>
      </c>
      <c r="J167" s="22">
        <v>35</v>
      </c>
      <c r="K167" s="22">
        <f>SUM(G167:J167)</f>
        <v>140</v>
      </c>
      <c r="L167" s="22"/>
      <c r="M167" s="23" t="s">
        <v>16</v>
      </c>
      <c r="N167" s="24">
        <f>SUM(A153*G167+500)</f>
        <v>2250</v>
      </c>
      <c r="O167" s="24">
        <f>SUM(B153*H167+200)</f>
        <v>900</v>
      </c>
      <c r="P167" s="24">
        <f>SUM(C153*I167)</f>
        <v>35</v>
      </c>
      <c r="Q167" s="24">
        <f>SUM(D153*J167+40)</f>
        <v>75</v>
      </c>
      <c r="R167" s="22"/>
      <c r="S167" s="23" t="s">
        <v>16</v>
      </c>
      <c r="T167" s="22">
        <f>SUM(N167*(A165*1.9+A168)/200)</f>
        <v>2820.375</v>
      </c>
      <c r="U167" s="22">
        <f>SUM(O167*(B165*2.2+A168)/200)</f>
        <v>1021.5</v>
      </c>
      <c r="V167" s="22">
        <f>SUM(P167+C165/2)</f>
        <v>57.5</v>
      </c>
      <c r="W167" s="25">
        <f>SUM(Q167+D165/2)</f>
        <v>92.5</v>
      </c>
    </row>
    <row r="168" spans="1:23" ht="12.75">
      <c r="A168" s="41">
        <v>150</v>
      </c>
      <c r="B168" s="30"/>
      <c r="C168" s="12"/>
      <c r="D168" s="12"/>
      <c r="E168" s="20"/>
      <c r="F168" s="21" t="s">
        <v>17</v>
      </c>
      <c r="G168" s="22">
        <v>45</v>
      </c>
      <c r="H168" s="22">
        <v>45</v>
      </c>
      <c r="I168" s="22">
        <v>45</v>
      </c>
      <c r="J168" s="22">
        <v>45</v>
      </c>
      <c r="K168" s="22">
        <f>SUM(G168:J168)</f>
        <v>180</v>
      </c>
      <c r="L168" s="22"/>
      <c r="M168" s="23" t="s">
        <v>17</v>
      </c>
      <c r="N168" s="22">
        <f>SUM(A153*G168+500)</f>
        <v>2750</v>
      </c>
      <c r="O168" s="22">
        <f>SUM(B153*H168+200)</f>
        <v>1100</v>
      </c>
      <c r="P168" s="22">
        <f>SUM(C153*I168)</f>
        <v>45</v>
      </c>
      <c r="Q168" s="22">
        <f>SUM(D153*J168+40)</f>
        <v>85</v>
      </c>
      <c r="R168" s="22"/>
      <c r="S168" s="23" t="s">
        <v>17</v>
      </c>
      <c r="T168" s="22">
        <f>SUM(N168*(A165*1.9+A168)/200)</f>
        <v>3447.125</v>
      </c>
      <c r="U168" s="22">
        <f>SUM(O168*(B165*2.2+A168)/200)</f>
        <v>1248.5</v>
      </c>
      <c r="V168" s="22">
        <f>SUM(P168+C165/2)</f>
        <v>67.5</v>
      </c>
      <c r="W168" s="25">
        <f>SUM(Q168+D165/2)</f>
        <v>102.5</v>
      </c>
    </row>
    <row r="169" spans="1:23" ht="12.75">
      <c r="A169" s="42"/>
      <c r="B169" s="20"/>
      <c r="C169" s="20"/>
      <c r="D169" s="20"/>
      <c r="E169" s="20"/>
      <c r="F169" s="31" t="s">
        <v>18</v>
      </c>
      <c r="G169" s="32">
        <v>55</v>
      </c>
      <c r="H169" s="32">
        <v>55</v>
      </c>
      <c r="I169" s="32">
        <v>55</v>
      </c>
      <c r="J169" s="32">
        <v>55</v>
      </c>
      <c r="K169" s="32">
        <f>SUM(G169:J169)</f>
        <v>220</v>
      </c>
      <c r="L169" s="32"/>
      <c r="M169" s="33" t="s">
        <v>18</v>
      </c>
      <c r="N169" s="34">
        <f>SUM(A153*G169+500)</f>
        <v>3250</v>
      </c>
      <c r="O169" s="34">
        <f>SUM(B153*H169+200)</f>
        <v>1300</v>
      </c>
      <c r="P169" s="34">
        <f>SUM(C153*I169)</f>
        <v>55</v>
      </c>
      <c r="Q169" s="34">
        <f>SUM(D153*J169+40)</f>
        <v>95</v>
      </c>
      <c r="R169" s="32"/>
      <c r="S169" s="33" t="s">
        <v>18</v>
      </c>
      <c r="T169" s="32">
        <f>SUM(N169*(A165*1.9+A168)/200)</f>
        <v>4073.875</v>
      </c>
      <c r="U169" s="32">
        <f>SUM(O169*(B165*2.2+A168)/200)</f>
        <v>1475.5</v>
      </c>
      <c r="V169" s="32">
        <f>SUM(P169+C165/2)</f>
        <v>77.5</v>
      </c>
      <c r="W169" s="35">
        <f>SUM(Q169+D165/2)</f>
        <v>112.5</v>
      </c>
    </row>
    <row r="170" spans="1:23" ht="12.75">
      <c r="A170" s="42"/>
      <c r="B170" s="20"/>
      <c r="C170" s="20"/>
      <c r="D170" s="20"/>
      <c r="E170" s="20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5"/>
    </row>
    <row r="171" spans="1:23" ht="12.75">
      <c r="A171" s="42"/>
      <c r="B171" s="20"/>
      <c r="C171" s="20"/>
      <c r="D171" s="20"/>
      <c r="E171" s="20"/>
      <c r="F171" s="5" t="s">
        <v>20</v>
      </c>
      <c r="G171" s="36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5"/>
    </row>
    <row r="172" spans="1:23" ht="12.75">
      <c r="A172" s="42"/>
      <c r="B172" s="20"/>
      <c r="C172" s="20"/>
      <c r="D172" s="20"/>
      <c r="E172" s="20"/>
      <c r="F172" s="13"/>
      <c r="G172" s="14" t="s">
        <v>2</v>
      </c>
      <c r="H172" s="14" t="s">
        <v>3</v>
      </c>
      <c r="I172" s="14" t="s">
        <v>4</v>
      </c>
      <c r="J172" s="14" t="s">
        <v>5</v>
      </c>
      <c r="K172" s="14"/>
      <c r="L172" s="14"/>
      <c r="M172" s="15"/>
      <c r="N172" s="14" t="s">
        <v>2</v>
      </c>
      <c r="O172" s="14" t="s">
        <v>3</v>
      </c>
      <c r="P172" s="14" t="s">
        <v>4</v>
      </c>
      <c r="Q172" s="14" t="s">
        <v>5</v>
      </c>
      <c r="R172" s="14"/>
      <c r="S172" s="15"/>
      <c r="T172" s="14" t="s">
        <v>7</v>
      </c>
      <c r="U172" s="14" t="s">
        <v>8</v>
      </c>
      <c r="V172" s="14" t="s">
        <v>9</v>
      </c>
      <c r="W172" s="16" t="s">
        <v>10</v>
      </c>
    </row>
    <row r="173" spans="1:23" ht="12.75">
      <c r="A173" s="42"/>
      <c r="B173" s="20"/>
      <c r="C173" s="20"/>
      <c r="D173" s="20"/>
      <c r="E173" s="20"/>
      <c r="F173" s="21" t="s">
        <v>11</v>
      </c>
      <c r="G173" s="22">
        <v>10</v>
      </c>
      <c r="H173" s="22">
        <v>10</v>
      </c>
      <c r="I173" s="22">
        <v>10</v>
      </c>
      <c r="J173" s="22">
        <v>10</v>
      </c>
      <c r="K173" s="22">
        <f>SUM(G173:J173)</f>
        <v>40</v>
      </c>
      <c r="L173" s="22"/>
      <c r="M173" s="23" t="s">
        <v>11</v>
      </c>
      <c r="N173" s="24">
        <f>SUM(A153*G173+500)</f>
        <v>1000</v>
      </c>
      <c r="O173" s="24">
        <f>SUM(B153*H173+200)</f>
        <v>400</v>
      </c>
      <c r="P173" s="24">
        <f>SUM(C153*I173)</f>
        <v>10</v>
      </c>
      <c r="Q173" s="24">
        <f>SUM(D153*J173+40)</f>
        <v>50</v>
      </c>
      <c r="R173" s="22"/>
      <c r="S173" s="23" t="s">
        <v>11</v>
      </c>
      <c r="T173" s="22">
        <f>SUM(N173*(A165*1.9+A168)/200)</f>
        <v>1253.5</v>
      </c>
      <c r="U173" s="22">
        <f>SUM(O173*(B165*2.2+A168)/200)</f>
        <v>454</v>
      </c>
      <c r="V173" s="22">
        <f>SUM(P173+C165/2)</f>
        <v>32.5</v>
      </c>
      <c r="W173" s="25">
        <f>SUM(Q173+D165/2)</f>
        <v>67.5</v>
      </c>
    </row>
    <row r="174" spans="1:23" ht="12.75">
      <c r="A174" s="42"/>
      <c r="B174" s="20"/>
      <c r="C174" s="20"/>
      <c r="D174" s="20"/>
      <c r="E174" s="20"/>
      <c r="F174" s="21" t="s">
        <v>12</v>
      </c>
      <c r="G174" s="22">
        <v>15</v>
      </c>
      <c r="H174" s="22">
        <v>15</v>
      </c>
      <c r="I174" s="22">
        <v>15</v>
      </c>
      <c r="J174" s="22">
        <v>15</v>
      </c>
      <c r="K174" s="22">
        <f>SUM(G174:J174)</f>
        <v>60</v>
      </c>
      <c r="L174" s="22"/>
      <c r="M174" s="23" t="s">
        <v>12</v>
      </c>
      <c r="N174" s="22">
        <f>SUM(A153*G174+500)</f>
        <v>1250</v>
      </c>
      <c r="O174" s="22">
        <f>SUM(B153*H174+200)</f>
        <v>500</v>
      </c>
      <c r="P174" s="22">
        <f>SUM(C153*I174)</f>
        <v>15</v>
      </c>
      <c r="Q174" s="22">
        <f>SUM(D153*J174+40)</f>
        <v>55</v>
      </c>
      <c r="R174" s="22"/>
      <c r="S174" s="23" t="s">
        <v>12</v>
      </c>
      <c r="T174" s="22">
        <f>SUM(N174*(A165*1.9+A168)/200)</f>
        <v>1566.875</v>
      </c>
      <c r="U174" s="22">
        <f>SUM(O174*(B165*2.2+A168)/200)</f>
        <v>567.5</v>
      </c>
      <c r="V174" s="22">
        <f>SUM(P174+C165/2)</f>
        <v>37.5</v>
      </c>
      <c r="W174" s="25">
        <f>SUM(Q174+D165/2)</f>
        <v>72.5</v>
      </c>
    </row>
    <row r="175" spans="1:23" ht="12.75">
      <c r="A175" s="42"/>
      <c r="B175" s="20"/>
      <c r="C175" s="20"/>
      <c r="D175" s="20"/>
      <c r="E175" s="20"/>
      <c r="F175" s="21" t="s">
        <v>14</v>
      </c>
      <c r="G175" s="22">
        <v>20</v>
      </c>
      <c r="H175" s="22">
        <v>20</v>
      </c>
      <c r="I175" s="22">
        <v>20</v>
      </c>
      <c r="J175" s="22">
        <v>20</v>
      </c>
      <c r="K175" s="22">
        <f>SUM(G175:J175)</f>
        <v>80</v>
      </c>
      <c r="L175" s="22"/>
      <c r="M175" s="23" t="s">
        <v>14</v>
      </c>
      <c r="N175" s="24">
        <f>SUM(A153*G175+500)</f>
        <v>1500</v>
      </c>
      <c r="O175" s="24">
        <f>SUM(B153*H175+200)</f>
        <v>600</v>
      </c>
      <c r="P175" s="24">
        <f>SUM(C153*I175)</f>
        <v>20</v>
      </c>
      <c r="Q175" s="24">
        <f>SUM(D153*J175+40)</f>
        <v>60</v>
      </c>
      <c r="R175" s="22"/>
      <c r="S175" s="23" t="s">
        <v>14</v>
      </c>
      <c r="T175" s="22">
        <f>SUM(N175*(A165*1.9+A168)/200)</f>
        <v>1880.25</v>
      </c>
      <c r="U175" s="22">
        <f>SUM(O175*(B165*2.2+A168)/200)</f>
        <v>681</v>
      </c>
      <c r="V175" s="22">
        <f>SUM(P175+C165/2)</f>
        <v>42.5</v>
      </c>
      <c r="W175" s="25">
        <f>SUM(Q175+D165/2)</f>
        <v>77.5</v>
      </c>
    </row>
    <row r="176" spans="1:23" ht="12.75">
      <c r="A176" s="42"/>
      <c r="B176" s="20"/>
      <c r="C176" s="20"/>
      <c r="D176" s="20"/>
      <c r="E176" s="20"/>
      <c r="F176" s="21" t="s">
        <v>15</v>
      </c>
      <c r="G176" s="22">
        <v>28</v>
      </c>
      <c r="H176" s="22">
        <v>28</v>
      </c>
      <c r="I176" s="22">
        <v>27</v>
      </c>
      <c r="J176" s="22">
        <v>27</v>
      </c>
      <c r="K176" s="22">
        <f>SUM(G176:J176)</f>
        <v>110</v>
      </c>
      <c r="L176" s="22"/>
      <c r="M176" s="23" t="s">
        <v>15</v>
      </c>
      <c r="N176" s="22">
        <f>SUM(A153*G176+500)</f>
        <v>1900</v>
      </c>
      <c r="O176" s="22">
        <f>SUM(B153*H176+200)</f>
        <v>760</v>
      </c>
      <c r="P176" s="22">
        <f>SUM(C153*I176)</f>
        <v>27</v>
      </c>
      <c r="Q176" s="22">
        <f>SUM(D153*J176+40)</f>
        <v>67</v>
      </c>
      <c r="R176" s="22"/>
      <c r="S176" s="23" t="s">
        <v>15</v>
      </c>
      <c r="T176" s="22">
        <f>SUM(N176*(A165*1.9+A168)/200)</f>
        <v>2381.65</v>
      </c>
      <c r="U176" s="22">
        <f>SUM(O176*(B165*2.2+A168)/200)</f>
        <v>862.6</v>
      </c>
      <c r="V176" s="22">
        <f>SUM(P176+C165/2)</f>
        <v>49.5</v>
      </c>
      <c r="W176" s="25">
        <f>SUM(Q176+D165/2)</f>
        <v>84.5</v>
      </c>
    </row>
    <row r="177" spans="1:23" ht="12.75">
      <c r="A177" s="42"/>
      <c r="B177" s="20"/>
      <c r="C177" s="20"/>
      <c r="D177" s="20"/>
      <c r="E177" s="20"/>
      <c r="F177" s="21" t="s">
        <v>16</v>
      </c>
      <c r="G177" s="22">
        <v>35</v>
      </c>
      <c r="H177" s="22">
        <v>35</v>
      </c>
      <c r="I177" s="22">
        <v>35</v>
      </c>
      <c r="J177" s="22">
        <v>35</v>
      </c>
      <c r="K177" s="22">
        <f>SUM(G177:J177)</f>
        <v>140</v>
      </c>
      <c r="L177" s="22"/>
      <c r="M177" s="23" t="s">
        <v>16</v>
      </c>
      <c r="N177" s="24">
        <f>SUM(A153*G177+500)</f>
        <v>2250</v>
      </c>
      <c r="O177" s="24">
        <f>SUM(B153*H177+200)</f>
        <v>900</v>
      </c>
      <c r="P177" s="24">
        <f>SUM(C153*I177)</f>
        <v>35</v>
      </c>
      <c r="Q177" s="24">
        <f>SUM(D153*J177+40)</f>
        <v>75</v>
      </c>
      <c r="R177" s="22"/>
      <c r="S177" s="23" t="s">
        <v>16</v>
      </c>
      <c r="T177" s="22">
        <f>SUM(N177*(A165*1.9+A168)/200)</f>
        <v>2820.375</v>
      </c>
      <c r="U177" s="22">
        <f>SUM(O177*(B165*2.2+A168)/200)</f>
        <v>1021.5</v>
      </c>
      <c r="V177" s="22">
        <f>SUM(P177+C165/2)</f>
        <v>57.5</v>
      </c>
      <c r="W177" s="25">
        <f>SUM(Q177+D165/2)</f>
        <v>92.5</v>
      </c>
    </row>
    <row r="178" spans="1:23" ht="12.75">
      <c r="A178" s="42"/>
      <c r="B178" s="20"/>
      <c r="C178" s="20"/>
      <c r="D178" s="20"/>
      <c r="E178" s="20"/>
      <c r="F178" s="21" t="s">
        <v>17</v>
      </c>
      <c r="G178" s="22">
        <v>45</v>
      </c>
      <c r="H178" s="22">
        <v>45</v>
      </c>
      <c r="I178" s="22">
        <v>45</v>
      </c>
      <c r="J178" s="22">
        <v>45</v>
      </c>
      <c r="K178" s="22">
        <f>SUM(G178:J178)</f>
        <v>180</v>
      </c>
      <c r="L178" s="22"/>
      <c r="M178" s="23" t="s">
        <v>17</v>
      </c>
      <c r="N178" s="22">
        <f>SUM(A153*G178+500)</f>
        <v>2750</v>
      </c>
      <c r="O178" s="22">
        <f>SUM(B153*H178+200)</f>
        <v>1100</v>
      </c>
      <c r="P178" s="22">
        <f>SUM(C153*I178)</f>
        <v>45</v>
      </c>
      <c r="Q178" s="22">
        <f>SUM(D153*J178+40)</f>
        <v>85</v>
      </c>
      <c r="R178" s="22"/>
      <c r="S178" s="23" t="s">
        <v>17</v>
      </c>
      <c r="T178" s="22">
        <f>SUM(N178*(A165*1.9+A168)/200)</f>
        <v>3447.125</v>
      </c>
      <c r="U178" s="22">
        <f>SUM(O178*(B165*2.2+A168)/200)</f>
        <v>1248.5</v>
      </c>
      <c r="V178" s="22">
        <f>SUM(P178+C165/2)</f>
        <v>67.5</v>
      </c>
      <c r="W178" s="25">
        <f>SUM(Q178+D165/2)</f>
        <v>102.5</v>
      </c>
    </row>
    <row r="179" spans="1:23" ht="12.75">
      <c r="A179" s="42"/>
      <c r="B179" s="20"/>
      <c r="C179" s="20"/>
      <c r="D179" s="20"/>
      <c r="E179" s="20"/>
      <c r="F179" s="31" t="s">
        <v>18</v>
      </c>
      <c r="G179" s="32">
        <v>55</v>
      </c>
      <c r="H179" s="32">
        <v>55</v>
      </c>
      <c r="I179" s="32">
        <v>55</v>
      </c>
      <c r="J179" s="32">
        <v>55</v>
      </c>
      <c r="K179" s="32">
        <f>SUM(G179:J179)</f>
        <v>220</v>
      </c>
      <c r="L179" s="32"/>
      <c r="M179" s="33" t="s">
        <v>18</v>
      </c>
      <c r="N179" s="34">
        <f>SUM(A153*G179+500)</f>
        <v>3250</v>
      </c>
      <c r="O179" s="34">
        <f>SUM(B153*H179+200)</f>
        <v>1300</v>
      </c>
      <c r="P179" s="34">
        <f>SUM(C153*I179)</f>
        <v>55</v>
      </c>
      <c r="Q179" s="34">
        <f>SUM(D153*J179+40)</f>
        <v>95</v>
      </c>
      <c r="R179" s="32"/>
      <c r="S179" s="33" t="s">
        <v>18</v>
      </c>
      <c r="T179" s="32">
        <f>SUM(N179*(A165*1.9+A168)/200)</f>
        <v>4073.875</v>
      </c>
      <c r="U179" s="32">
        <f>SUM(O179*(B165*2.2+A168)/200)</f>
        <v>1475.5</v>
      </c>
      <c r="V179" s="32">
        <f>SUM(P179+C165/2)</f>
        <v>77.5</v>
      </c>
      <c r="W179" s="35">
        <f>SUM(Q179+D165/2)</f>
        <v>112.5</v>
      </c>
    </row>
    <row r="180" spans="1:23" ht="12.75">
      <c r="A180" s="42"/>
      <c r="B180" s="20"/>
      <c r="C180" s="20"/>
      <c r="D180" s="20"/>
      <c r="E180" s="20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5"/>
    </row>
    <row r="181" spans="1:23" ht="12.75">
      <c r="A181" s="42"/>
      <c r="B181" s="20"/>
      <c r="C181" s="20"/>
      <c r="D181" s="20"/>
      <c r="E181" s="20"/>
      <c r="F181" s="5" t="s">
        <v>19</v>
      </c>
      <c r="G181" s="36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5"/>
    </row>
    <row r="182" spans="1:23" ht="12.75">
      <c r="A182" s="42"/>
      <c r="B182" s="20"/>
      <c r="C182" s="20"/>
      <c r="D182" s="20"/>
      <c r="E182" s="20"/>
      <c r="F182" s="13"/>
      <c r="G182" s="14" t="s">
        <v>2</v>
      </c>
      <c r="H182" s="14" t="s">
        <v>3</v>
      </c>
      <c r="I182" s="14" t="s">
        <v>4</v>
      </c>
      <c r="J182" s="14" t="s">
        <v>5</v>
      </c>
      <c r="K182" s="14"/>
      <c r="L182" s="14"/>
      <c r="M182" s="15"/>
      <c r="N182" s="14" t="s">
        <v>2</v>
      </c>
      <c r="O182" s="14" t="s">
        <v>3</v>
      </c>
      <c r="P182" s="14" t="s">
        <v>4</v>
      </c>
      <c r="Q182" s="14" t="s">
        <v>5</v>
      </c>
      <c r="R182" s="14"/>
      <c r="S182" s="15"/>
      <c r="T182" s="14" t="s">
        <v>7</v>
      </c>
      <c r="U182" s="14" t="s">
        <v>8</v>
      </c>
      <c r="V182" s="14" t="s">
        <v>9</v>
      </c>
      <c r="W182" s="16" t="s">
        <v>10</v>
      </c>
    </row>
    <row r="183" spans="1:23" ht="12.75">
      <c r="A183" s="42"/>
      <c r="B183" s="20"/>
      <c r="C183" s="20"/>
      <c r="D183" s="20"/>
      <c r="E183" s="20"/>
      <c r="F183" s="21" t="s">
        <v>11</v>
      </c>
      <c r="G183" s="22">
        <v>10</v>
      </c>
      <c r="H183" s="22">
        <v>10</v>
      </c>
      <c r="I183" s="22">
        <v>10</v>
      </c>
      <c r="J183" s="22">
        <v>10</v>
      </c>
      <c r="K183" s="22">
        <f>SUM(G183:J183)</f>
        <v>40</v>
      </c>
      <c r="L183" s="22"/>
      <c r="M183" s="23" t="s">
        <v>11</v>
      </c>
      <c r="N183" s="24">
        <f>SUM(A153*G183+500)</f>
        <v>1000</v>
      </c>
      <c r="O183" s="24">
        <f>SUM(B153*H183+200)</f>
        <v>400</v>
      </c>
      <c r="P183" s="24">
        <f>SUM(C153*I183)</f>
        <v>10</v>
      </c>
      <c r="Q183" s="24">
        <f>SUM(D153*J183+40)</f>
        <v>50</v>
      </c>
      <c r="R183" s="22"/>
      <c r="S183" s="23" t="s">
        <v>11</v>
      </c>
      <c r="T183" s="22">
        <f>SUM(N183*(A165*1.9+A168)/200)</f>
        <v>1253.5</v>
      </c>
      <c r="U183" s="22">
        <f>SUM(O183*(B165*2.2+A168)/200)</f>
        <v>454</v>
      </c>
      <c r="V183" s="22">
        <f>SUM(P183+C165/2)</f>
        <v>32.5</v>
      </c>
      <c r="W183" s="25">
        <f>SUM(Q183+D165/2)</f>
        <v>67.5</v>
      </c>
    </row>
    <row r="184" spans="1:23" ht="12.75">
      <c r="A184" s="42"/>
      <c r="B184" s="20"/>
      <c r="C184" s="20"/>
      <c r="D184" s="20"/>
      <c r="E184" s="20"/>
      <c r="F184" s="21" t="s">
        <v>12</v>
      </c>
      <c r="G184" s="22">
        <v>15</v>
      </c>
      <c r="H184" s="22">
        <v>15</v>
      </c>
      <c r="I184" s="22">
        <v>15</v>
      </c>
      <c r="J184" s="22">
        <v>15</v>
      </c>
      <c r="K184" s="22">
        <f>SUM(G184:J184)</f>
        <v>60</v>
      </c>
      <c r="L184" s="22"/>
      <c r="M184" s="23" t="s">
        <v>12</v>
      </c>
      <c r="N184" s="22">
        <f>SUM(A153*G184+500)</f>
        <v>1250</v>
      </c>
      <c r="O184" s="22">
        <f>SUM(B153*H184+200)</f>
        <v>500</v>
      </c>
      <c r="P184" s="22">
        <f>SUM(C153*I184)</f>
        <v>15</v>
      </c>
      <c r="Q184" s="22">
        <f>SUM(D153*J184+40)</f>
        <v>55</v>
      </c>
      <c r="R184" s="22"/>
      <c r="S184" s="23" t="s">
        <v>12</v>
      </c>
      <c r="T184" s="22">
        <f>SUM(N184*(A165*1.9+A168)/200)</f>
        <v>1566.875</v>
      </c>
      <c r="U184" s="22">
        <f>SUM(O184*(B165*2.2+A168)/200)</f>
        <v>567.5</v>
      </c>
      <c r="V184" s="22">
        <f>SUM(P184+C165/2)</f>
        <v>37.5</v>
      </c>
      <c r="W184" s="25">
        <f>SUM(Q184+D165/2)</f>
        <v>72.5</v>
      </c>
    </row>
    <row r="185" spans="1:23" ht="12.75">
      <c r="A185" s="42"/>
      <c r="B185" s="20"/>
      <c r="C185" s="20"/>
      <c r="D185" s="20"/>
      <c r="E185" s="20"/>
      <c r="F185" s="21" t="s">
        <v>14</v>
      </c>
      <c r="G185" s="22">
        <v>20</v>
      </c>
      <c r="H185" s="22">
        <v>20</v>
      </c>
      <c r="I185" s="22">
        <v>20</v>
      </c>
      <c r="J185" s="22">
        <v>20</v>
      </c>
      <c r="K185" s="22">
        <f>SUM(G185:J185)</f>
        <v>80</v>
      </c>
      <c r="L185" s="22"/>
      <c r="M185" s="23" t="s">
        <v>14</v>
      </c>
      <c r="N185" s="24">
        <f>SUM(A153*G185+500)</f>
        <v>1500</v>
      </c>
      <c r="O185" s="24">
        <f>SUM(B153*H185+200)</f>
        <v>600</v>
      </c>
      <c r="P185" s="24">
        <f>SUM(C153*I185)</f>
        <v>20</v>
      </c>
      <c r="Q185" s="24">
        <f>SUM(D153*J185+40)</f>
        <v>60</v>
      </c>
      <c r="R185" s="22"/>
      <c r="S185" s="23" t="s">
        <v>14</v>
      </c>
      <c r="T185" s="22">
        <f>SUM(N185*(A165*1.9+A168)/200)</f>
        <v>1880.25</v>
      </c>
      <c r="U185" s="22">
        <f>SUM(O185*(B165*2.2+A168)/200)</f>
        <v>681</v>
      </c>
      <c r="V185" s="22">
        <f>SUM(P185+C165/2)</f>
        <v>42.5</v>
      </c>
      <c r="W185" s="25">
        <f>SUM(Q185+D165/2)</f>
        <v>77.5</v>
      </c>
    </row>
    <row r="186" spans="1:23" ht="12.75">
      <c r="A186" s="42"/>
      <c r="B186" s="20"/>
      <c r="C186" s="20"/>
      <c r="D186" s="20"/>
      <c r="E186" s="20"/>
      <c r="F186" s="21" t="s">
        <v>15</v>
      </c>
      <c r="G186" s="22">
        <v>28</v>
      </c>
      <c r="H186" s="22">
        <v>28</v>
      </c>
      <c r="I186" s="22">
        <v>27</v>
      </c>
      <c r="J186" s="22">
        <v>27</v>
      </c>
      <c r="K186" s="22">
        <f>SUM(G186:J186)</f>
        <v>110</v>
      </c>
      <c r="L186" s="22"/>
      <c r="M186" s="23" t="s">
        <v>15</v>
      </c>
      <c r="N186" s="22">
        <f>SUM(A153*G186+500)</f>
        <v>1900</v>
      </c>
      <c r="O186" s="22">
        <f>SUM(B153*H186+200)</f>
        <v>760</v>
      </c>
      <c r="P186" s="22">
        <f>SUM(C153*I186)</f>
        <v>27</v>
      </c>
      <c r="Q186" s="22">
        <f>SUM(D153*J186+40)</f>
        <v>67</v>
      </c>
      <c r="R186" s="22"/>
      <c r="S186" s="23" t="s">
        <v>15</v>
      </c>
      <c r="T186" s="22">
        <f>SUM(N186*(A165*1.9+A168)/200)</f>
        <v>2381.65</v>
      </c>
      <c r="U186" s="22">
        <f>SUM(O186*(B165*2.2+A168)/200)</f>
        <v>862.6</v>
      </c>
      <c r="V186" s="22">
        <f>SUM(P186+C165/2)</f>
        <v>49.5</v>
      </c>
      <c r="W186" s="25">
        <f>SUM(Q186+D165/2)</f>
        <v>84.5</v>
      </c>
    </row>
    <row r="187" spans="1:23" ht="12.75">
      <c r="A187" s="42"/>
      <c r="B187" s="20"/>
      <c r="C187" s="20"/>
      <c r="D187" s="20"/>
      <c r="E187" s="20"/>
      <c r="F187" s="21" t="s">
        <v>16</v>
      </c>
      <c r="G187" s="22">
        <v>35</v>
      </c>
      <c r="H187" s="22">
        <v>35</v>
      </c>
      <c r="I187" s="22">
        <v>35</v>
      </c>
      <c r="J187" s="22">
        <v>35</v>
      </c>
      <c r="K187" s="22">
        <f>SUM(G187:J187)</f>
        <v>140</v>
      </c>
      <c r="L187" s="22"/>
      <c r="M187" s="23" t="s">
        <v>16</v>
      </c>
      <c r="N187" s="24">
        <f>SUM(A153*G187+500)</f>
        <v>2250</v>
      </c>
      <c r="O187" s="24">
        <f>SUM(B153*H187+200)</f>
        <v>900</v>
      </c>
      <c r="P187" s="24">
        <f>SUM(C153*I187)</f>
        <v>35</v>
      </c>
      <c r="Q187" s="24">
        <f>SUM(D153*J187+40)</f>
        <v>75</v>
      </c>
      <c r="R187" s="22"/>
      <c r="S187" s="23" t="s">
        <v>16</v>
      </c>
      <c r="T187" s="22">
        <f>SUM(N187*(A165*1.9+A168)/200)</f>
        <v>2820.375</v>
      </c>
      <c r="U187" s="22">
        <f>SUM(O187*(B165*2.2+A168)/200)</f>
        <v>1021.5</v>
      </c>
      <c r="V187" s="22">
        <f>SUM(P187+C165/2)</f>
        <v>57.5</v>
      </c>
      <c r="W187" s="25">
        <f>SUM(Q187+D165/2)</f>
        <v>92.5</v>
      </c>
    </row>
    <row r="188" spans="1:23" ht="12.75">
      <c r="A188" s="42"/>
      <c r="B188" s="20"/>
      <c r="C188" s="20"/>
      <c r="D188" s="20"/>
      <c r="E188" s="20"/>
      <c r="F188" s="21" t="s">
        <v>17</v>
      </c>
      <c r="G188" s="22">
        <v>45</v>
      </c>
      <c r="H188" s="22">
        <v>45</v>
      </c>
      <c r="I188" s="22">
        <v>45</v>
      </c>
      <c r="J188" s="22">
        <v>45</v>
      </c>
      <c r="K188" s="22">
        <f>SUM(G188:J188)</f>
        <v>180</v>
      </c>
      <c r="L188" s="22"/>
      <c r="M188" s="23" t="s">
        <v>17</v>
      </c>
      <c r="N188" s="22">
        <f>SUM(A153*G188+500)</f>
        <v>2750</v>
      </c>
      <c r="O188" s="22">
        <f>SUM(B153*H188+200)</f>
        <v>1100</v>
      </c>
      <c r="P188" s="22">
        <f>SUM(C153*I188)</f>
        <v>45</v>
      </c>
      <c r="Q188" s="22">
        <f>SUM(D153*J188+40)</f>
        <v>85</v>
      </c>
      <c r="R188" s="22"/>
      <c r="S188" s="23" t="s">
        <v>17</v>
      </c>
      <c r="T188" s="22">
        <f>SUM(N188*(A165*1.9+A168)/200)</f>
        <v>3447.125</v>
      </c>
      <c r="U188" s="22">
        <f>SUM(O188*(B165*2.2+A168)/200)</f>
        <v>1248.5</v>
      </c>
      <c r="V188" s="22">
        <f>SUM(P188+C165/2)</f>
        <v>67.5</v>
      </c>
      <c r="W188" s="25">
        <f>SUM(Q188+D165/2)</f>
        <v>102.5</v>
      </c>
    </row>
    <row r="189" spans="1:23" ht="12.75">
      <c r="A189" s="42"/>
      <c r="B189" s="20"/>
      <c r="C189" s="20"/>
      <c r="D189" s="20"/>
      <c r="E189" s="20"/>
      <c r="F189" s="31" t="s">
        <v>18</v>
      </c>
      <c r="G189" s="32">
        <v>55</v>
      </c>
      <c r="H189" s="32">
        <v>55</v>
      </c>
      <c r="I189" s="32">
        <v>55</v>
      </c>
      <c r="J189" s="32">
        <v>55</v>
      </c>
      <c r="K189" s="32">
        <f>SUM(G189:J189)</f>
        <v>220</v>
      </c>
      <c r="L189" s="32"/>
      <c r="M189" s="33" t="s">
        <v>18</v>
      </c>
      <c r="N189" s="34">
        <f>SUM(A153*G189+500)</f>
        <v>3250</v>
      </c>
      <c r="O189" s="34">
        <f>SUM(B153*H189+200)</f>
        <v>1300</v>
      </c>
      <c r="P189" s="34">
        <f>SUM(C153*I189)</f>
        <v>55</v>
      </c>
      <c r="Q189" s="34">
        <f>SUM(D153*J189+40)</f>
        <v>95</v>
      </c>
      <c r="R189" s="32"/>
      <c r="S189" s="33" t="s">
        <v>18</v>
      </c>
      <c r="T189" s="32">
        <f>SUM(N189*(A165*1.9+A168)/200)</f>
        <v>4073.875</v>
      </c>
      <c r="U189" s="32">
        <f>SUM(O189*(B165*2.2+A168)/200)</f>
        <v>1475.5</v>
      </c>
      <c r="V189" s="32">
        <f>SUM(P189+C165/2)</f>
        <v>77.5</v>
      </c>
      <c r="W189" s="35">
        <f>SUM(Q189+D165/2)</f>
        <v>112.5</v>
      </c>
    </row>
    <row r="190" spans="1:23" ht="12.75">
      <c r="A190" s="42"/>
      <c r="B190" s="20"/>
      <c r="C190" s="20"/>
      <c r="D190" s="20"/>
      <c r="E190" s="20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5"/>
    </row>
    <row r="191" spans="1:23" ht="12.75">
      <c r="A191" s="42"/>
      <c r="B191" s="20"/>
      <c r="C191" s="20"/>
      <c r="D191" s="20"/>
      <c r="E191" s="20"/>
      <c r="F191" s="5" t="s">
        <v>9</v>
      </c>
      <c r="G191" s="36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5"/>
    </row>
    <row r="192" spans="1:23" ht="12.75">
      <c r="A192" s="42"/>
      <c r="B192" s="20"/>
      <c r="C192" s="20"/>
      <c r="D192" s="20"/>
      <c r="E192" s="20"/>
      <c r="F192" s="13"/>
      <c r="G192" s="14" t="s">
        <v>2</v>
      </c>
      <c r="H192" s="14" t="s">
        <v>3</v>
      </c>
      <c r="I192" s="14" t="s">
        <v>4</v>
      </c>
      <c r="J192" s="14" t="s">
        <v>5</v>
      </c>
      <c r="K192" s="14"/>
      <c r="L192" s="14"/>
      <c r="M192" s="15"/>
      <c r="N192" s="14" t="s">
        <v>2</v>
      </c>
      <c r="O192" s="14" t="s">
        <v>3</v>
      </c>
      <c r="P192" s="14" t="s">
        <v>4</v>
      </c>
      <c r="Q192" s="14" t="s">
        <v>5</v>
      </c>
      <c r="R192" s="14"/>
      <c r="S192" s="15"/>
      <c r="T192" s="14" t="s">
        <v>7</v>
      </c>
      <c r="U192" s="14" t="s">
        <v>8</v>
      </c>
      <c r="V192" s="14" t="s">
        <v>9</v>
      </c>
      <c r="W192" s="16" t="s">
        <v>10</v>
      </c>
    </row>
    <row r="193" spans="1:23" ht="12.75">
      <c r="A193" s="42"/>
      <c r="B193" s="20"/>
      <c r="C193" s="20"/>
      <c r="D193" s="20"/>
      <c r="E193" s="20"/>
      <c r="F193" s="21" t="s">
        <v>11</v>
      </c>
      <c r="G193" s="22">
        <v>10</v>
      </c>
      <c r="H193" s="22">
        <v>10</v>
      </c>
      <c r="I193" s="22">
        <v>10</v>
      </c>
      <c r="J193" s="22">
        <v>10</v>
      </c>
      <c r="K193" s="22">
        <f>SUM(G193:J193)</f>
        <v>40</v>
      </c>
      <c r="L193" s="22"/>
      <c r="M193" s="23" t="s">
        <v>11</v>
      </c>
      <c r="N193" s="24">
        <f>SUM(A153*G193+500)</f>
        <v>1000</v>
      </c>
      <c r="O193" s="24">
        <f>SUM(B153*H193+200)</f>
        <v>400</v>
      </c>
      <c r="P193" s="24">
        <f>SUM(C153*I193)</f>
        <v>10</v>
      </c>
      <c r="Q193" s="24">
        <f>SUM(D153*J193+40)</f>
        <v>50</v>
      </c>
      <c r="R193" s="22"/>
      <c r="S193" s="23" t="s">
        <v>11</v>
      </c>
      <c r="T193" s="22">
        <f>SUM(N193*(A165*1.9+A168)/200)</f>
        <v>1253.5</v>
      </c>
      <c r="U193" s="22">
        <f>SUM(O193*(B165*2.2+A168)/200)</f>
        <v>454</v>
      </c>
      <c r="V193" s="22">
        <f>SUM(P193+C165/2)</f>
        <v>32.5</v>
      </c>
      <c r="W193" s="25">
        <f>SUM(Q193+D165/2)</f>
        <v>67.5</v>
      </c>
    </row>
    <row r="194" spans="1:23" ht="12.75">
      <c r="A194" s="42"/>
      <c r="B194" s="20"/>
      <c r="C194" s="20"/>
      <c r="D194" s="20"/>
      <c r="E194" s="20"/>
      <c r="F194" s="21" t="s">
        <v>12</v>
      </c>
      <c r="G194" s="22">
        <v>15</v>
      </c>
      <c r="H194" s="22">
        <v>15</v>
      </c>
      <c r="I194" s="22">
        <v>15</v>
      </c>
      <c r="J194" s="22">
        <v>15</v>
      </c>
      <c r="K194" s="22">
        <f>SUM(G194:J194)</f>
        <v>60</v>
      </c>
      <c r="L194" s="22"/>
      <c r="M194" s="23" t="s">
        <v>12</v>
      </c>
      <c r="N194" s="22">
        <f>SUM(A153*G194+500)</f>
        <v>1250</v>
      </c>
      <c r="O194" s="22">
        <f>SUM(B153*H194+200)</f>
        <v>500</v>
      </c>
      <c r="P194" s="22">
        <f>SUM(C153*I194)</f>
        <v>15</v>
      </c>
      <c r="Q194" s="22">
        <f>SUM(D153*J194+40)</f>
        <v>55</v>
      </c>
      <c r="R194" s="22"/>
      <c r="S194" s="23" t="s">
        <v>12</v>
      </c>
      <c r="T194" s="22">
        <f>SUM(N194*(A165*1.9+A168)/200)</f>
        <v>1566.875</v>
      </c>
      <c r="U194" s="22">
        <f>SUM(O194*(B165*2.2+A168)/200)</f>
        <v>567.5</v>
      </c>
      <c r="V194" s="22">
        <f>SUM(P194+C165/2)</f>
        <v>37.5</v>
      </c>
      <c r="W194" s="25">
        <f>SUM(Q194+D165/2)</f>
        <v>72.5</v>
      </c>
    </row>
    <row r="195" spans="1:23" ht="12.75">
      <c r="A195" s="42"/>
      <c r="B195" s="20"/>
      <c r="C195" s="20"/>
      <c r="D195" s="20"/>
      <c r="E195" s="20"/>
      <c r="F195" s="21" t="s">
        <v>14</v>
      </c>
      <c r="G195" s="22">
        <v>20</v>
      </c>
      <c r="H195" s="22">
        <v>20</v>
      </c>
      <c r="I195" s="22">
        <v>20</v>
      </c>
      <c r="J195" s="22">
        <v>20</v>
      </c>
      <c r="K195" s="22">
        <f>SUM(G195:J195)</f>
        <v>80</v>
      </c>
      <c r="L195" s="22"/>
      <c r="M195" s="23" t="s">
        <v>14</v>
      </c>
      <c r="N195" s="24">
        <f>SUM(A153*G195+500)</f>
        <v>1500</v>
      </c>
      <c r="O195" s="24">
        <f>SUM(B153*H195+200)</f>
        <v>600</v>
      </c>
      <c r="P195" s="24">
        <f>SUM(C153*I195)</f>
        <v>20</v>
      </c>
      <c r="Q195" s="24">
        <f>SUM(D153*J195+40)</f>
        <v>60</v>
      </c>
      <c r="R195" s="22"/>
      <c r="S195" s="23" t="s">
        <v>14</v>
      </c>
      <c r="T195" s="22">
        <f>SUM(N195*(A165*1.9+A168)/200)</f>
        <v>1880.25</v>
      </c>
      <c r="U195" s="22">
        <f>SUM(O195*(B165*2.2+A168)/200)</f>
        <v>681</v>
      </c>
      <c r="V195" s="22">
        <f>SUM(P195+C165/2)</f>
        <v>42.5</v>
      </c>
      <c r="W195" s="25">
        <f>SUM(Q195+D165/2)</f>
        <v>77.5</v>
      </c>
    </row>
    <row r="196" spans="1:23" ht="12.75">
      <c r="A196" s="42"/>
      <c r="B196" s="20"/>
      <c r="C196" s="20"/>
      <c r="D196" s="20"/>
      <c r="E196" s="20"/>
      <c r="F196" s="21" t="s">
        <v>15</v>
      </c>
      <c r="G196" s="22">
        <v>28</v>
      </c>
      <c r="H196" s="22">
        <v>28</v>
      </c>
      <c r="I196" s="22">
        <v>27</v>
      </c>
      <c r="J196" s="22">
        <v>27</v>
      </c>
      <c r="K196" s="22">
        <f>SUM(G196:J196)</f>
        <v>110</v>
      </c>
      <c r="L196" s="22"/>
      <c r="M196" s="23" t="s">
        <v>15</v>
      </c>
      <c r="N196" s="22">
        <f>SUM(A153*G196+500)</f>
        <v>1900</v>
      </c>
      <c r="O196" s="22">
        <f>SUM(B153*H196+200)</f>
        <v>760</v>
      </c>
      <c r="P196" s="22">
        <f>SUM(C153*I196)</f>
        <v>27</v>
      </c>
      <c r="Q196" s="22">
        <f>SUM(D153*J196+40)</f>
        <v>67</v>
      </c>
      <c r="R196" s="22"/>
      <c r="S196" s="23" t="s">
        <v>15</v>
      </c>
      <c r="T196" s="22">
        <f>SUM(N196*(A165*1.9+A168)/200)</f>
        <v>2381.65</v>
      </c>
      <c r="U196" s="22">
        <f>SUM(O196*(B165*2.2+A168)/200)</f>
        <v>862.6</v>
      </c>
      <c r="V196" s="22">
        <f>SUM(P196+C165/2)</f>
        <v>49.5</v>
      </c>
      <c r="W196" s="25">
        <f>SUM(Q196+D165/2)</f>
        <v>84.5</v>
      </c>
    </row>
    <row r="197" spans="1:23" ht="12.75">
      <c r="A197" s="42"/>
      <c r="B197" s="20"/>
      <c r="C197" s="20"/>
      <c r="D197" s="20"/>
      <c r="E197" s="20"/>
      <c r="F197" s="21" t="s">
        <v>16</v>
      </c>
      <c r="G197" s="22">
        <v>35</v>
      </c>
      <c r="H197" s="22">
        <v>35</v>
      </c>
      <c r="I197" s="22">
        <v>35</v>
      </c>
      <c r="J197" s="22">
        <v>35</v>
      </c>
      <c r="K197" s="22">
        <f>SUM(G197:J197)</f>
        <v>140</v>
      </c>
      <c r="L197" s="22"/>
      <c r="M197" s="23" t="s">
        <v>16</v>
      </c>
      <c r="N197" s="24">
        <f>SUM(A153*G197+500)</f>
        <v>2250</v>
      </c>
      <c r="O197" s="24">
        <f>SUM(B153*H197+200)</f>
        <v>900</v>
      </c>
      <c r="P197" s="24">
        <f>SUM(C153*I197)</f>
        <v>35</v>
      </c>
      <c r="Q197" s="24">
        <f>SUM(D153*J197+40)</f>
        <v>75</v>
      </c>
      <c r="R197" s="22"/>
      <c r="S197" s="23" t="s">
        <v>16</v>
      </c>
      <c r="T197" s="22">
        <f>SUM(N197*(A165*1.9+A168)/200)</f>
        <v>2820.375</v>
      </c>
      <c r="U197" s="22">
        <f>SUM(O197*(B165*2.2+A168)/200)</f>
        <v>1021.5</v>
      </c>
      <c r="V197" s="22">
        <f>SUM(P197+C165/2)</f>
        <v>57.5</v>
      </c>
      <c r="W197" s="25">
        <f>SUM(Q197+D165/2)</f>
        <v>92.5</v>
      </c>
    </row>
    <row r="198" spans="1:23" ht="12.75">
      <c r="A198" s="42"/>
      <c r="B198" s="20"/>
      <c r="C198" s="20"/>
      <c r="D198" s="20"/>
      <c r="E198" s="20"/>
      <c r="F198" s="21" t="s">
        <v>17</v>
      </c>
      <c r="G198" s="22">
        <v>45</v>
      </c>
      <c r="H198" s="22">
        <v>45</v>
      </c>
      <c r="I198" s="22">
        <v>45</v>
      </c>
      <c r="J198" s="22">
        <v>45</v>
      </c>
      <c r="K198" s="22">
        <f>SUM(G198:J198)</f>
        <v>180</v>
      </c>
      <c r="L198" s="22"/>
      <c r="M198" s="23" t="s">
        <v>17</v>
      </c>
      <c r="N198" s="22">
        <f>SUM(A153*G198+500)</f>
        <v>2750</v>
      </c>
      <c r="O198" s="22">
        <f>SUM(B153*H198+200)</f>
        <v>1100</v>
      </c>
      <c r="P198" s="22">
        <f>SUM(C153*I198)</f>
        <v>45</v>
      </c>
      <c r="Q198" s="22">
        <f>SUM(D153*J198+40)</f>
        <v>85</v>
      </c>
      <c r="R198" s="22"/>
      <c r="S198" s="23" t="s">
        <v>17</v>
      </c>
      <c r="T198" s="22">
        <f>SUM(N198*(A165*1.9+A168)/200)</f>
        <v>3447.125</v>
      </c>
      <c r="U198" s="22">
        <f>SUM(O198*(B165*2.2+A168)/200)</f>
        <v>1248.5</v>
      </c>
      <c r="V198" s="22">
        <f>SUM(P198+C165/2)</f>
        <v>67.5</v>
      </c>
      <c r="W198" s="25">
        <f>SUM(Q198+D165/2)</f>
        <v>102.5</v>
      </c>
    </row>
    <row r="199" spans="1:23" ht="12.75">
      <c r="A199" s="43"/>
      <c r="B199" s="44"/>
      <c r="C199" s="44"/>
      <c r="D199" s="44"/>
      <c r="E199" s="44"/>
      <c r="F199" s="31" t="s">
        <v>18</v>
      </c>
      <c r="G199" s="32">
        <v>55</v>
      </c>
      <c r="H199" s="32">
        <v>55</v>
      </c>
      <c r="I199" s="32">
        <v>55</v>
      </c>
      <c r="J199" s="32">
        <v>55</v>
      </c>
      <c r="K199" s="32">
        <f>SUM(G199:J199)</f>
        <v>220</v>
      </c>
      <c r="L199" s="32"/>
      <c r="M199" s="33" t="s">
        <v>18</v>
      </c>
      <c r="N199" s="34">
        <f>SUM(A153*G199+500)</f>
        <v>3250</v>
      </c>
      <c r="O199" s="34">
        <f>SUM(B153*H199+200)</f>
        <v>1300</v>
      </c>
      <c r="P199" s="34">
        <f>SUM(C153*I199)</f>
        <v>55</v>
      </c>
      <c r="Q199" s="34">
        <f>SUM(D153*J199+40)</f>
        <v>95</v>
      </c>
      <c r="R199" s="32"/>
      <c r="S199" s="33" t="s">
        <v>18</v>
      </c>
      <c r="T199" s="32">
        <f>SUM(N199*(A165*1.9+A168)/200)</f>
        <v>4073.875</v>
      </c>
      <c r="U199" s="32">
        <f>SUM(O199*(B165*2.2+A168)/200)</f>
        <v>1475.5</v>
      </c>
      <c r="V199" s="32">
        <f>SUM(P199+C165/2)</f>
        <v>77.5</v>
      </c>
      <c r="W199" s="35">
        <f>SUM(Q199+D165/2)</f>
        <v>112.5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tabSelected="1" workbookViewId="0" topLeftCell="A1">
      <selection activeCell="F42" sqref="F42"/>
    </sheetView>
  </sheetViews>
  <sheetFormatPr defaultColWidth="13.00390625" defaultRowHeight="12.75"/>
  <cols>
    <col min="1" max="1" width="6.00390625" style="0" customWidth="1"/>
    <col min="2" max="2" width="4.375" style="0" customWidth="1"/>
    <col min="3" max="3" width="4.00390625" style="0" customWidth="1"/>
    <col min="4" max="16384" width="12.75390625" style="0" customWidth="1"/>
  </cols>
  <sheetData>
    <row r="1" spans="1:20" ht="12.75">
      <c r="A1" s="45" t="s">
        <v>0</v>
      </c>
      <c r="B1" s="46"/>
      <c r="C1" s="47"/>
      <c r="D1" s="48"/>
      <c r="E1" s="49" t="s">
        <v>22</v>
      </c>
      <c r="F1" s="5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53" t="s">
        <v>2</v>
      </c>
      <c r="B2" s="54" t="s">
        <v>4</v>
      </c>
      <c r="C2" s="55" t="s">
        <v>23</v>
      </c>
      <c r="D2" s="56"/>
      <c r="E2" s="57"/>
      <c r="F2" s="58" t="s">
        <v>2</v>
      </c>
      <c r="G2" s="58" t="s">
        <v>4</v>
      </c>
      <c r="H2" s="58" t="s">
        <v>23</v>
      </c>
      <c r="I2" s="58" t="s">
        <v>24</v>
      </c>
      <c r="J2" s="58" t="s">
        <v>25</v>
      </c>
      <c r="K2" s="58"/>
      <c r="L2" s="59"/>
      <c r="M2" s="58" t="s">
        <v>2</v>
      </c>
      <c r="N2" s="58" t="s">
        <v>4</v>
      </c>
      <c r="O2" s="58" t="s">
        <v>23</v>
      </c>
      <c r="P2" s="58"/>
      <c r="Q2" s="60"/>
      <c r="R2" s="58" t="s">
        <v>7</v>
      </c>
      <c r="S2" s="58" t="s">
        <v>26</v>
      </c>
      <c r="T2" s="61" t="s">
        <v>27</v>
      </c>
    </row>
    <row r="3" spans="1:20" ht="12.75">
      <c r="A3" s="62">
        <v>50</v>
      </c>
      <c r="B3" s="63">
        <v>1</v>
      </c>
      <c r="C3" s="64">
        <v>5</v>
      </c>
      <c r="D3" s="56"/>
      <c r="E3" s="65" t="s">
        <v>28</v>
      </c>
      <c r="F3" s="56">
        <v>5</v>
      </c>
      <c r="G3" s="56">
        <v>2</v>
      </c>
      <c r="H3" s="56">
        <v>2</v>
      </c>
      <c r="I3" s="56">
        <v>1</v>
      </c>
      <c r="J3" s="56">
        <f>SUM(F3+G3+H3-I3)</f>
        <v>8</v>
      </c>
      <c r="K3" s="56"/>
      <c r="L3" s="66" t="s">
        <v>28</v>
      </c>
      <c r="M3" s="56">
        <f>SUM(A3*F3+500)</f>
        <v>750</v>
      </c>
      <c r="N3" s="56">
        <f>SUM(B3*G3)</f>
        <v>2</v>
      </c>
      <c r="O3" s="56">
        <f>SUM(C3*H3)</f>
        <v>10</v>
      </c>
      <c r="P3" s="56"/>
      <c r="Q3" s="66" t="s">
        <v>28</v>
      </c>
      <c r="R3" s="56">
        <f>SUM(M3*(A6*1.9+C6)/200)</f>
        <v>918.75</v>
      </c>
      <c r="S3" s="56">
        <f>SUM(N3+B6/2)</f>
        <v>24.5</v>
      </c>
      <c r="T3" s="67">
        <f>SUM((M3*(A6*1.9+C6)/200)*1.2)</f>
        <v>1102.5</v>
      </c>
    </row>
    <row r="4" spans="1:20" ht="12.75">
      <c r="A4" s="68"/>
      <c r="B4" s="56"/>
      <c r="C4" s="56"/>
      <c r="D4" s="56"/>
      <c r="E4" s="65" t="s">
        <v>29</v>
      </c>
      <c r="F4" s="56"/>
      <c r="G4" s="56"/>
      <c r="H4" s="56"/>
      <c r="I4" s="56"/>
      <c r="J4" s="56">
        <f>SUM(F4+G4+H4-I4)</f>
        <v>0</v>
      </c>
      <c r="K4" s="56"/>
      <c r="L4" s="66" t="s">
        <v>29</v>
      </c>
      <c r="M4" s="56">
        <f>SUM(A3*F4+500)</f>
        <v>500</v>
      </c>
      <c r="N4" s="56">
        <f>SUM(B3*G4)</f>
        <v>0</v>
      </c>
      <c r="O4" s="56">
        <f>SUM(C3*H4)</f>
        <v>0</v>
      </c>
      <c r="P4" s="56"/>
      <c r="Q4" s="66" t="s">
        <v>29</v>
      </c>
      <c r="R4" s="56">
        <f>SUM(M4*(A6*1.9+C6)/200)</f>
        <v>612.5</v>
      </c>
      <c r="S4" s="56">
        <f>SUM(N4+B7/2)</f>
        <v>0</v>
      </c>
      <c r="T4" s="67">
        <f>SUM((M4*(A6*1.9+C6)/200)*1.2)</f>
        <v>735</v>
      </c>
    </row>
    <row r="5" spans="1:20" ht="12.75">
      <c r="A5" s="45" t="s">
        <v>19</v>
      </c>
      <c r="B5" s="69" t="s">
        <v>9</v>
      </c>
      <c r="C5" s="70" t="s">
        <v>21</v>
      </c>
      <c r="D5" s="56"/>
      <c r="E5" s="65" t="s">
        <v>30</v>
      </c>
      <c r="F5" s="56"/>
      <c r="G5" s="56"/>
      <c r="H5" s="56"/>
      <c r="I5" s="56"/>
      <c r="J5" s="56">
        <f>SUM(F5+G5+H5-I5)</f>
        <v>0</v>
      </c>
      <c r="K5" s="56"/>
      <c r="L5" s="66" t="s">
        <v>30</v>
      </c>
      <c r="M5" s="56">
        <f>SUM(A3*F5+500)</f>
        <v>500</v>
      </c>
      <c r="N5" s="56">
        <f>SUM(B3*G5)</f>
        <v>0</v>
      </c>
      <c r="O5" s="56">
        <f>SUM(C3*H5)</f>
        <v>0</v>
      </c>
      <c r="P5" s="56"/>
      <c r="Q5" s="66" t="s">
        <v>30</v>
      </c>
      <c r="R5" s="56">
        <f>SUM(M5*(A6*1.9+C6)/200)</f>
        <v>612.5</v>
      </c>
      <c r="S5" s="56">
        <f>SUM(N5+B8/2)</f>
        <v>0</v>
      </c>
      <c r="T5" s="67">
        <f>SUM((M5*(A6*1.9+C6)/200)*1.2)</f>
        <v>735</v>
      </c>
    </row>
    <row r="6" spans="1:20" ht="12.75">
      <c r="A6" s="62">
        <v>50</v>
      </c>
      <c r="B6" s="63">
        <v>45</v>
      </c>
      <c r="C6" s="64">
        <v>150</v>
      </c>
      <c r="D6" s="56"/>
      <c r="E6" s="65" t="s">
        <v>31</v>
      </c>
      <c r="F6" s="56"/>
      <c r="G6" s="56"/>
      <c r="H6" s="56"/>
      <c r="I6" s="56"/>
      <c r="J6" s="56">
        <f>SUM(F6+G6+H6-I6)</f>
        <v>0</v>
      </c>
      <c r="K6" s="56"/>
      <c r="L6" s="66" t="s">
        <v>31</v>
      </c>
      <c r="M6" s="56">
        <f>SUM(A3*F6+500)</f>
        <v>500</v>
      </c>
      <c r="N6" s="56">
        <f>SUM(B3*G6)</f>
        <v>0</v>
      </c>
      <c r="O6" s="56">
        <f>SUM(C3*H6)</f>
        <v>0</v>
      </c>
      <c r="P6" s="56"/>
      <c r="Q6" s="66" t="s">
        <v>31</v>
      </c>
      <c r="R6" s="56">
        <f>SUM(M6*(A6*1.9+C6)/200)</f>
        <v>612.5</v>
      </c>
      <c r="S6" s="56">
        <f>SUM(N6+B9/2)</f>
        <v>0</v>
      </c>
      <c r="T6" s="67">
        <f>SUM((M6*(A6*1.9+C6)/200)*1.2)</f>
        <v>735</v>
      </c>
    </row>
    <row r="7" spans="1:20" ht="12.75">
      <c r="A7" s="71"/>
      <c r="B7" s="72"/>
      <c r="C7" s="72"/>
      <c r="D7" s="72"/>
      <c r="E7" s="73" t="s">
        <v>32</v>
      </c>
      <c r="F7" s="72"/>
      <c r="G7" s="72"/>
      <c r="H7" s="72"/>
      <c r="I7" s="72"/>
      <c r="J7" s="72">
        <f>SUM(F7+G7+H7-I7)</f>
        <v>0</v>
      </c>
      <c r="K7" s="72"/>
      <c r="L7" s="74" t="s">
        <v>32</v>
      </c>
      <c r="M7" s="72">
        <f>SUM(A3*F7+500)</f>
        <v>500</v>
      </c>
      <c r="N7" s="72">
        <f>SUM(B3*G7)</f>
        <v>0</v>
      </c>
      <c r="O7" s="72">
        <f>SUM(C3*H7)</f>
        <v>0</v>
      </c>
      <c r="P7" s="72"/>
      <c r="Q7" s="74" t="s">
        <v>32</v>
      </c>
      <c r="R7" s="72">
        <f>SUM(M7*(A6*1.9+C6)/200)</f>
        <v>612.5</v>
      </c>
      <c r="S7" s="72">
        <f>SUM(N7+B10/2)</f>
        <v>0</v>
      </c>
      <c r="T7" s="75">
        <f>SUM((M7*(A6*1.9+C6)/200)*1.2)</f>
        <v>735</v>
      </c>
    </row>
    <row r="8" spans="1:20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2.75">
      <c r="A9" s="45" t="s">
        <v>0</v>
      </c>
      <c r="B9" s="46"/>
      <c r="C9" s="47"/>
      <c r="D9" s="48"/>
      <c r="E9" s="49" t="s">
        <v>33</v>
      </c>
      <c r="F9" s="50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</row>
    <row r="10" spans="1:20" ht="12.75">
      <c r="A10" s="53" t="s">
        <v>2</v>
      </c>
      <c r="B10" s="54" t="s">
        <v>4</v>
      </c>
      <c r="C10" s="55" t="s">
        <v>23</v>
      </c>
      <c r="D10" s="56"/>
      <c r="E10" s="57"/>
      <c r="F10" s="58" t="s">
        <v>2</v>
      </c>
      <c r="G10" s="58" t="s">
        <v>4</v>
      </c>
      <c r="H10" s="58" t="s">
        <v>23</v>
      </c>
      <c r="I10" s="58" t="s">
        <v>24</v>
      </c>
      <c r="J10" s="58" t="s">
        <v>25</v>
      </c>
      <c r="K10" s="58"/>
      <c r="L10" s="59"/>
      <c r="M10" s="58" t="s">
        <v>2</v>
      </c>
      <c r="N10" s="58" t="s">
        <v>4</v>
      </c>
      <c r="O10" s="58" t="s">
        <v>23</v>
      </c>
      <c r="P10" s="58"/>
      <c r="Q10" s="60"/>
      <c r="R10" s="58" t="s">
        <v>7</v>
      </c>
      <c r="S10" s="58" t="s">
        <v>26</v>
      </c>
      <c r="T10" s="61" t="s">
        <v>27</v>
      </c>
    </row>
    <row r="11" spans="1:20" ht="12.75">
      <c r="A11" s="62">
        <v>50</v>
      </c>
      <c r="B11" s="63">
        <v>1</v>
      </c>
      <c r="C11" s="64">
        <v>5</v>
      </c>
      <c r="D11" s="56"/>
      <c r="E11" s="65" t="s">
        <v>28</v>
      </c>
      <c r="F11" s="56">
        <v>5</v>
      </c>
      <c r="G11" s="56">
        <v>2</v>
      </c>
      <c r="H11" s="56">
        <v>2</v>
      </c>
      <c r="I11" s="56">
        <v>1</v>
      </c>
      <c r="J11" s="56">
        <f>SUM(F11+G11+H11-I11)</f>
        <v>8</v>
      </c>
      <c r="K11" s="56"/>
      <c r="L11" s="66" t="s">
        <v>28</v>
      </c>
      <c r="M11" s="56">
        <f>SUM(A11*F11+500)</f>
        <v>750</v>
      </c>
      <c r="N11" s="56">
        <f>SUM(B11*G11)</f>
        <v>2</v>
      </c>
      <c r="O11" s="56">
        <f>SUM(C11*H11)</f>
        <v>10</v>
      </c>
      <c r="P11" s="56"/>
      <c r="Q11" s="66" t="s">
        <v>28</v>
      </c>
      <c r="R11" s="56">
        <f>SUM(M11*(A14*1.9+C14)/200)</f>
        <v>918.75</v>
      </c>
      <c r="S11" s="56">
        <f>SUM(N11+B14/2)</f>
        <v>24.5</v>
      </c>
      <c r="T11" s="67">
        <f>SUM((M11*(A14*1.9+C14)/200)*1.2)</f>
        <v>1102.5</v>
      </c>
    </row>
    <row r="12" spans="1:20" ht="12.75">
      <c r="A12" s="68"/>
      <c r="B12" s="56"/>
      <c r="C12" s="56"/>
      <c r="D12" s="56"/>
      <c r="E12" s="65" t="s">
        <v>29</v>
      </c>
      <c r="F12" s="56"/>
      <c r="G12" s="56"/>
      <c r="H12" s="56"/>
      <c r="I12" s="56"/>
      <c r="J12" s="56">
        <f>SUM(F12+G12+H12-I12)</f>
        <v>0</v>
      </c>
      <c r="K12" s="56"/>
      <c r="L12" s="66" t="s">
        <v>29</v>
      </c>
      <c r="M12" s="56">
        <f>SUM(A11*F12+500)</f>
        <v>500</v>
      </c>
      <c r="N12" s="56">
        <f>SUM(B11*G12)</f>
        <v>0</v>
      </c>
      <c r="O12" s="56">
        <f>SUM(C11*H12)</f>
        <v>0</v>
      </c>
      <c r="P12" s="56"/>
      <c r="Q12" s="66" t="s">
        <v>29</v>
      </c>
      <c r="R12" s="56">
        <f>SUM(M12*(A14*1.9+C14)/200)</f>
        <v>612.5</v>
      </c>
      <c r="S12" s="56">
        <f>SUM(N12+B15/2)</f>
        <v>0</v>
      </c>
      <c r="T12" s="67">
        <f>SUM((M12*(A14*1.9+C14)/200)*1.2)</f>
        <v>735</v>
      </c>
    </row>
    <row r="13" spans="1:20" ht="12.75">
      <c r="A13" s="45" t="s">
        <v>19</v>
      </c>
      <c r="B13" s="69" t="s">
        <v>9</v>
      </c>
      <c r="C13" s="70" t="s">
        <v>21</v>
      </c>
      <c r="D13" s="56"/>
      <c r="E13" s="65" t="s">
        <v>30</v>
      </c>
      <c r="F13" s="56"/>
      <c r="G13" s="56"/>
      <c r="H13" s="56"/>
      <c r="I13" s="56"/>
      <c r="J13" s="56">
        <f>SUM(F13+G13+H13-I13)</f>
        <v>0</v>
      </c>
      <c r="K13" s="56"/>
      <c r="L13" s="66" t="s">
        <v>30</v>
      </c>
      <c r="M13" s="56">
        <f>SUM(A11*F13+500)</f>
        <v>500</v>
      </c>
      <c r="N13" s="56">
        <f>SUM(B11*G13)</f>
        <v>0</v>
      </c>
      <c r="O13" s="56">
        <f>SUM(C11*H13)</f>
        <v>0</v>
      </c>
      <c r="P13" s="56"/>
      <c r="Q13" s="66" t="s">
        <v>30</v>
      </c>
      <c r="R13" s="56">
        <f>SUM(M13*(A14*1.9+C14)/200)</f>
        <v>612.5</v>
      </c>
      <c r="S13" s="56">
        <f>SUM(N13+B16/2)</f>
        <v>0</v>
      </c>
      <c r="T13" s="67">
        <f>SUM((M13*(A14*1.9+C14)/200)*1.2)</f>
        <v>735</v>
      </c>
    </row>
    <row r="14" spans="1:20" ht="12.75">
      <c r="A14" s="62">
        <v>50</v>
      </c>
      <c r="B14" s="63">
        <v>45</v>
      </c>
      <c r="C14" s="64">
        <v>150</v>
      </c>
      <c r="D14" s="56"/>
      <c r="E14" s="65" t="s">
        <v>31</v>
      </c>
      <c r="F14" s="56"/>
      <c r="G14" s="56"/>
      <c r="H14" s="56"/>
      <c r="I14" s="56"/>
      <c r="J14" s="56">
        <f>SUM(F14+G14+H14-I14)</f>
        <v>0</v>
      </c>
      <c r="K14" s="56"/>
      <c r="L14" s="66" t="s">
        <v>31</v>
      </c>
      <c r="M14" s="56">
        <f>SUM(A11*F14+500)</f>
        <v>500</v>
      </c>
      <c r="N14" s="56">
        <f>SUM(B11*G14)</f>
        <v>0</v>
      </c>
      <c r="O14" s="56">
        <f>SUM(C11*H14)</f>
        <v>0</v>
      </c>
      <c r="P14" s="56"/>
      <c r="Q14" s="66" t="s">
        <v>31</v>
      </c>
      <c r="R14" s="56">
        <f>SUM(M14*(A14*1.9+C14)/200)</f>
        <v>612.5</v>
      </c>
      <c r="S14" s="56">
        <f>SUM(N14+B17/2)</f>
        <v>0</v>
      </c>
      <c r="T14" s="67">
        <f>SUM((M14*(A14*1.9+C14)/200)*1.2)</f>
        <v>735</v>
      </c>
    </row>
    <row r="15" spans="1:20" ht="12.75">
      <c r="A15" s="71"/>
      <c r="B15" s="72"/>
      <c r="C15" s="72"/>
      <c r="D15" s="72"/>
      <c r="E15" s="73" t="s">
        <v>32</v>
      </c>
      <c r="F15" s="72"/>
      <c r="G15" s="72"/>
      <c r="H15" s="72"/>
      <c r="I15" s="72"/>
      <c r="J15" s="72">
        <f>SUM(F15+G15+H15-I15)</f>
        <v>0</v>
      </c>
      <c r="K15" s="72"/>
      <c r="L15" s="74" t="s">
        <v>32</v>
      </c>
      <c r="M15" s="72">
        <f>SUM(A11*F15+500)</f>
        <v>500</v>
      </c>
      <c r="N15" s="72">
        <f>SUM(B11*G15)</f>
        <v>0</v>
      </c>
      <c r="O15" s="72">
        <f>SUM(C11*H15)</f>
        <v>0</v>
      </c>
      <c r="P15" s="72"/>
      <c r="Q15" s="74" t="s">
        <v>32</v>
      </c>
      <c r="R15" s="72">
        <f>SUM(M15*(A14*1.9+C14)/200)</f>
        <v>612.5</v>
      </c>
      <c r="S15" s="72">
        <f>SUM(N15+B18/2)</f>
        <v>0</v>
      </c>
      <c r="T15" s="75">
        <f>SUM((M15*(A14*1.9+C14)/200)*1.2)</f>
        <v>735</v>
      </c>
    </row>
    <row r="16" spans="1:20" ht="12.7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2.75">
      <c r="A17" s="45" t="s">
        <v>0</v>
      </c>
      <c r="B17" s="46"/>
      <c r="C17" s="47"/>
      <c r="D17" s="48"/>
      <c r="E17" s="49" t="s">
        <v>34</v>
      </c>
      <c r="F17" s="50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</row>
    <row r="18" spans="1:20" ht="12.75">
      <c r="A18" s="53" t="s">
        <v>2</v>
      </c>
      <c r="B18" s="54" t="s">
        <v>4</v>
      </c>
      <c r="C18" s="55" t="s">
        <v>23</v>
      </c>
      <c r="D18" s="56"/>
      <c r="E18" s="57"/>
      <c r="F18" s="58" t="s">
        <v>2</v>
      </c>
      <c r="G18" s="58" t="s">
        <v>4</v>
      </c>
      <c r="H18" s="58" t="s">
        <v>23</v>
      </c>
      <c r="I18" s="58" t="s">
        <v>24</v>
      </c>
      <c r="J18" s="58" t="s">
        <v>25</v>
      </c>
      <c r="K18" s="58"/>
      <c r="L18" s="59"/>
      <c r="M18" s="58" t="s">
        <v>2</v>
      </c>
      <c r="N18" s="58" t="s">
        <v>4</v>
      </c>
      <c r="O18" s="58" t="s">
        <v>23</v>
      </c>
      <c r="P18" s="58"/>
      <c r="Q18" s="60"/>
      <c r="R18" s="58" t="s">
        <v>7</v>
      </c>
      <c r="S18" s="58" t="s">
        <v>26</v>
      </c>
      <c r="T18" s="61" t="s">
        <v>27</v>
      </c>
    </row>
    <row r="19" spans="1:20" ht="12.75">
      <c r="A19" s="62">
        <v>50</v>
      </c>
      <c r="B19" s="63">
        <v>1</v>
      </c>
      <c r="C19" s="64">
        <v>5</v>
      </c>
      <c r="D19" s="56"/>
      <c r="E19" s="65" t="s">
        <v>28</v>
      </c>
      <c r="F19" s="56">
        <v>5</v>
      </c>
      <c r="G19" s="56">
        <v>2</v>
      </c>
      <c r="H19" s="56">
        <v>2</v>
      </c>
      <c r="I19" s="56">
        <v>1</v>
      </c>
      <c r="J19" s="56">
        <f>SUM(F19+G19+H19-I19)</f>
        <v>8</v>
      </c>
      <c r="K19" s="56"/>
      <c r="L19" s="66" t="s">
        <v>28</v>
      </c>
      <c r="M19" s="56">
        <f>SUM(A19*F19+500)</f>
        <v>750</v>
      </c>
      <c r="N19" s="56">
        <f>SUM(B19*G19)</f>
        <v>2</v>
      </c>
      <c r="O19" s="56">
        <f>SUM(C19*H19)</f>
        <v>10</v>
      </c>
      <c r="P19" s="56"/>
      <c r="Q19" s="66" t="s">
        <v>28</v>
      </c>
      <c r="R19" s="56">
        <f>SUM(M19*(A22*1.9+C22)/200)</f>
        <v>918.75</v>
      </c>
      <c r="S19" s="56">
        <f>SUM(N19+B22/2)</f>
        <v>24.5</v>
      </c>
      <c r="T19" s="67">
        <f>SUM((M19*(A22*1.9+C22)/200)*1.2)</f>
        <v>1102.5</v>
      </c>
    </row>
    <row r="20" spans="1:20" ht="12.75">
      <c r="A20" s="68"/>
      <c r="B20" s="56"/>
      <c r="C20" s="56"/>
      <c r="D20" s="56"/>
      <c r="E20" s="65" t="s">
        <v>29</v>
      </c>
      <c r="F20" s="56"/>
      <c r="G20" s="56"/>
      <c r="H20" s="56"/>
      <c r="I20" s="56"/>
      <c r="J20" s="56">
        <f>SUM(F20+G20+H20-I20)</f>
        <v>0</v>
      </c>
      <c r="K20" s="56"/>
      <c r="L20" s="66" t="s">
        <v>29</v>
      </c>
      <c r="M20" s="56">
        <f>SUM(A19*F20+500)</f>
        <v>500</v>
      </c>
      <c r="N20" s="56">
        <f>SUM(B19*G20)</f>
        <v>0</v>
      </c>
      <c r="O20" s="56">
        <f>SUM(C19*H20)</f>
        <v>0</v>
      </c>
      <c r="P20" s="56"/>
      <c r="Q20" s="66" t="s">
        <v>29</v>
      </c>
      <c r="R20" s="56">
        <f>SUM(M20*(A22*1.9+C22)/200)</f>
        <v>612.5</v>
      </c>
      <c r="S20" s="56">
        <f>SUM(N20+B23/2)</f>
        <v>0</v>
      </c>
      <c r="T20" s="67">
        <f>SUM((M20*(A22*1.9+C22)/200)*1.2)</f>
        <v>735</v>
      </c>
    </row>
    <row r="21" spans="1:20" ht="12.75">
      <c r="A21" s="45" t="s">
        <v>19</v>
      </c>
      <c r="B21" s="69" t="s">
        <v>9</v>
      </c>
      <c r="C21" s="70" t="s">
        <v>21</v>
      </c>
      <c r="D21" s="56"/>
      <c r="E21" s="65" t="s">
        <v>30</v>
      </c>
      <c r="F21" s="56"/>
      <c r="G21" s="56"/>
      <c r="H21" s="56"/>
      <c r="I21" s="56"/>
      <c r="J21" s="56">
        <f>SUM(F21+G21+H21-I21)</f>
        <v>0</v>
      </c>
      <c r="K21" s="56"/>
      <c r="L21" s="66" t="s">
        <v>30</v>
      </c>
      <c r="M21" s="56">
        <f>SUM(A19*F21+500)</f>
        <v>500</v>
      </c>
      <c r="N21" s="56">
        <f>SUM(B19*G21)</f>
        <v>0</v>
      </c>
      <c r="O21" s="56">
        <f>SUM(C19*H21)</f>
        <v>0</v>
      </c>
      <c r="P21" s="56"/>
      <c r="Q21" s="66" t="s">
        <v>30</v>
      </c>
      <c r="R21" s="56">
        <f>SUM(M21*(A22*1.9+C22)/200)</f>
        <v>612.5</v>
      </c>
      <c r="S21" s="56">
        <f>SUM(N21+B24/2)</f>
        <v>0</v>
      </c>
      <c r="T21" s="67">
        <f>SUM((M21*(A22*1.9+C22)/200)*1.2)</f>
        <v>735</v>
      </c>
    </row>
    <row r="22" spans="1:20" ht="12.75">
      <c r="A22" s="62">
        <v>50</v>
      </c>
      <c r="B22" s="63">
        <v>45</v>
      </c>
      <c r="C22" s="64">
        <v>150</v>
      </c>
      <c r="D22" s="56"/>
      <c r="E22" s="65" t="s">
        <v>31</v>
      </c>
      <c r="F22" s="56"/>
      <c r="G22" s="56"/>
      <c r="H22" s="56"/>
      <c r="I22" s="56"/>
      <c r="J22" s="56">
        <f>SUM(F22+G22+H22-I22)</f>
        <v>0</v>
      </c>
      <c r="K22" s="56"/>
      <c r="L22" s="66" t="s">
        <v>31</v>
      </c>
      <c r="M22" s="56">
        <f>SUM(A19*F22+500)</f>
        <v>500</v>
      </c>
      <c r="N22" s="56">
        <f>SUM(B19*G22)</f>
        <v>0</v>
      </c>
      <c r="O22" s="56">
        <f>SUM(C19*H22)</f>
        <v>0</v>
      </c>
      <c r="P22" s="56"/>
      <c r="Q22" s="66" t="s">
        <v>31</v>
      </c>
      <c r="R22" s="56">
        <f>SUM(M22*(A22*1.9+C22)/200)</f>
        <v>612.5</v>
      </c>
      <c r="S22" s="56">
        <f>SUM(N22+B25/2)</f>
        <v>0</v>
      </c>
      <c r="T22" s="67">
        <f>SUM((M22*(A22*1.9+C22)/200)*1.2)</f>
        <v>735</v>
      </c>
    </row>
    <row r="23" spans="1:20" ht="12.75">
      <c r="A23" s="71"/>
      <c r="B23" s="72"/>
      <c r="C23" s="72"/>
      <c r="D23" s="72"/>
      <c r="E23" s="73" t="s">
        <v>32</v>
      </c>
      <c r="F23" s="72"/>
      <c r="G23" s="72"/>
      <c r="H23" s="72"/>
      <c r="I23" s="72"/>
      <c r="J23" s="72">
        <f>SUM(F23+G23+H23-I23)</f>
        <v>0</v>
      </c>
      <c r="K23" s="72"/>
      <c r="L23" s="74" t="s">
        <v>32</v>
      </c>
      <c r="M23" s="72">
        <f>SUM(A19*F23+500)</f>
        <v>500</v>
      </c>
      <c r="N23" s="72">
        <f>SUM(B19*G23)</f>
        <v>0</v>
      </c>
      <c r="O23" s="72">
        <f>SUM(C19*H23)</f>
        <v>0</v>
      </c>
      <c r="P23" s="72"/>
      <c r="Q23" s="74" t="s">
        <v>32</v>
      </c>
      <c r="R23" s="72">
        <f>SUM(M23*(A22*1.9+C22)/200)</f>
        <v>612.5</v>
      </c>
      <c r="S23" s="72">
        <f>SUM(N23+B26/2)</f>
        <v>0</v>
      </c>
      <c r="T23" s="75">
        <f>SUM((M23*(A22*1.9+C22)/200)*1.2)</f>
        <v>735</v>
      </c>
    </row>
    <row r="24" spans="1:20" ht="12.7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ht="12.75">
      <c r="A25" s="45" t="s">
        <v>0</v>
      </c>
      <c r="B25" s="46"/>
      <c r="C25" s="47"/>
      <c r="D25" s="48"/>
      <c r="E25" s="49" t="s">
        <v>35</v>
      </c>
      <c r="F25" s="50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2"/>
    </row>
    <row r="26" spans="1:20" ht="12.75">
      <c r="A26" s="53" t="s">
        <v>2</v>
      </c>
      <c r="B26" s="54" t="s">
        <v>4</v>
      </c>
      <c r="C26" s="55" t="s">
        <v>23</v>
      </c>
      <c r="D26" s="56"/>
      <c r="E26" s="57"/>
      <c r="F26" s="58" t="s">
        <v>2</v>
      </c>
      <c r="G26" s="58" t="s">
        <v>4</v>
      </c>
      <c r="H26" s="58" t="s">
        <v>23</v>
      </c>
      <c r="I26" s="58" t="s">
        <v>24</v>
      </c>
      <c r="J26" s="58" t="s">
        <v>25</v>
      </c>
      <c r="K26" s="58"/>
      <c r="L26" s="59"/>
      <c r="M26" s="58" t="s">
        <v>2</v>
      </c>
      <c r="N26" s="58" t="s">
        <v>4</v>
      </c>
      <c r="O26" s="58" t="s">
        <v>23</v>
      </c>
      <c r="P26" s="58"/>
      <c r="Q26" s="60"/>
      <c r="R26" s="58" t="s">
        <v>7</v>
      </c>
      <c r="S26" s="58" t="s">
        <v>26</v>
      </c>
      <c r="T26" s="61" t="s">
        <v>27</v>
      </c>
    </row>
    <row r="27" spans="1:20" ht="12.75">
      <c r="A27" s="62">
        <v>50</v>
      </c>
      <c r="B27" s="63">
        <v>1</v>
      </c>
      <c r="C27" s="64">
        <v>5</v>
      </c>
      <c r="D27" s="56"/>
      <c r="E27" s="65" t="s">
        <v>28</v>
      </c>
      <c r="F27" s="56">
        <v>5</v>
      </c>
      <c r="G27" s="56">
        <v>2</v>
      </c>
      <c r="H27" s="56">
        <v>2</v>
      </c>
      <c r="I27" s="56">
        <v>1</v>
      </c>
      <c r="J27" s="56">
        <f>SUM(F27+G27+H27-I27)</f>
        <v>8</v>
      </c>
      <c r="K27" s="56"/>
      <c r="L27" s="66" t="s">
        <v>28</v>
      </c>
      <c r="M27" s="56">
        <f>SUM(A27*F27+500)</f>
        <v>750</v>
      </c>
      <c r="N27" s="56">
        <f>SUM(B27*G27)</f>
        <v>2</v>
      </c>
      <c r="O27" s="56">
        <f>SUM(C27*H27)</f>
        <v>10</v>
      </c>
      <c r="P27" s="56"/>
      <c r="Q27" s="66" t="s">
        <v>28</v>
      </c>
      <c r="R27" s="56">
        <f>SUM(M27*(A30*1.9+C30)/200)</f>
        <v>918.75</v>
      </c>
      <c r="S27" s="56">
        <f>SUM(N27+B30/2)</f>
        <v>24.5</v>
      </c>
      <c r="T27" s="67">
        <f>SUM((M27*(A30*1.9+C30)/200)*1.2)</f>
        <v>1102.5</v>
      </c>
    </row>
    <row r="28" spans="1:20" ht="12.75">
      <c r="A28" s="68"/>
      <c r="B28" s="56"/>
      <c r="C28" s="56"/>
      <c r="D28" s="56"/>
      <c r="E28" s="65" t="s">
        <v>29</v>
      </c>
      <c r="F28" s="56"/>
      <c r="G28" s="56"/>
      <c r="H28" s="56"/>
      <c r="I28" s="56"/>
      <c r="J28" s="56">
        <f>SUM(F28+G28+H28-I28)</f>
        <v>0</v>
      </c>
      <c r="K28" s="56"/>
      <c r="L28" s="66" t="s">
        <v>29</v>
      </c>
      <c r="M28" s="56">
        <f>SUM(A27*F28+500)</f>
        <v>500</v>
      </c>
      <c r="N28" s="56">
        <f>SUM(B27*G28)</f>
        <v>0</v>
      </c>
      <c r="O28" s="56">
        <f>SUM(C27*H28)</f>
        <v>0</v>
      </c>
      <c r="P28" s="56"/>
      <c r="Q28" s="66" t="s">
        <v>29</v>
      </c>
      <c r="R28" s="56">
        <f>SUM(M28*(A30*1.9+C30)/200)</f>
        <v>612.5</v>
      </c>
      <c r="S28" s="56">
        <f>SUM(N28+B31/2)</f>
        <v>0</v>
      </c>
      <c r="T28" s="67">
        <f>SUM((M28*(A30*1.9+C30)/200)*1.2)</f>
        <v>735</v>
      </c>
    </row>
    <row r="29" spans="1:20" ht="12.75">
      <c r="A29" s="45" t="s">
        <v>19</v>
      </c>
      <c r="B29" s="69" t="s">
        <v>9</v>
      </c>
      <c r="C29" s="70" t="s">
        <v>21</v>
      </c>
      <c r="D29" s="56"/>
      <c r="E29" s="65" t="s">
        <v>30</v>
      </c>
      <c r="F29" s="56"/>
      <c r="G29" s="56"/>
      <c r="H29" s="56"/>
      <c r="I29" s="56"/>
      <c r="J29" s="56">
        <f>SUM(F29+G29+H29-I29)</f>
        <v>0</v>
      </c>
      <c r="K29" s="56"/>
      <c r="L29" s="66" t="s">
        <v>30</v>
      </c>
      <c r="M29" s="56">
        <f>SUM(A27*F29+500)</f>
        <v>500</v>
      </c>
      <c r="N29" s="56">
        <f>SUM(B27*G29)</f>
        <v>0</v>
      </c>
      <c r="O29" s="56">
        <f>SUM(C27*H29)</f>
        <v>0</v>
      </c>
      <c r="P29" s="56"/>
      <c r="Q29" s="66" t="s">
        <v>30</v>
      </c>
      <c r="R29" s="56">
        <f>SUM(M29*(A30*1.9+C30)/200)</f>
        <v>612.5</v>
      </c>
      <c r="S29" s="56">
        <f>SUM(N29+B32/2)</f>
        <v>0</v>
      </c>
      <c r="T29" s="67">
        <f>SUM((M29*(A30*1.9+C30)/200)*1.2)</f>
        <v>735</v>
      </c>
    </row>
    <row r="30" spans="1:20" ht="12.75">
      <c r="A30" s="62">
        <v>50</v>
      </c>
      <c r="B30" s="63">
        <v>45</v>
      </c>
      <c r="C30" s="64">
        <v>150</v>
      </c>
      <c r="D30" s="56"/>
      <c r="E30" s="65" t="s">
        <v>31</v>
      </c>
      <c r="F30" s="56"/>
      <c r="G30" s="56"/>
      <c r="H30" s="56"/>
      <c r="I30" s="56"/>
      <c r="J30" s="56">
        <f>SUM(F30+G30+H30-I30)</f>
        <v>0</v>
      </c>
      <c r="K30" s="56"/>
      <c r="L30" s="66" t="s">
        <v>31</v>
      </c>
      <c r="M30" s="56">
        <f>SUM(A27*F30+500)</f>
        <v>500</v>
      </c>
      <c r="N30" s="56">
        <f>SUM(B27*G30)</f>
        <v>0</v>
      </c>
      <c r="O30" s="56">
        <f>SUM(C27*H30)</f>
        <v>0</v>
      </c>
      <c r="P30" s="56"/>
      <c r="Q30" s="66" t="s">
        <v>31</v>
      </c>
      <c r="R30" s="56">
        <f>SUM(M30*(A30*1.9+C30)/200)</f>
        <v>612.5</v>
      </c>
      <c r="S30" s="56">
        <f>SUM(N30+B33/2)</f>
        <v>0</v>
      </c>
      <c r="T30" s="67">
        <f>SUM((M30*(A30*1.9+C30)/200)*1.2)</f>
        <v>735</v>
      </c>
    </row>
    <row r="31" spans="1:20" ht="12.75">
      <c r="A31" s="71"/>
      <c r="B31" s="72"/>
      <c r="C31" s="72"/>
      <c r="D31" s="72"/>
      <c r="E31" s="73" t="s">
        <v>32</v>
      </c>
      <c r="F31" s="72"/>
      <c r="G31" s="72"/>
      <c r="H31" s="72"/>
      <c r="I31" s="72"/>
      <c r="J31" s="72">
        <f>SUM(F31+G31+H31-I31)</f>
        <v>0</v>
      </c>
      <c r="K31" s="72"/>
      <c r="L31" s="74" t="s">
        <v>32</v>
      </c>
      <c r="M31" s="72">
        <f>SUM(A27*F31+500)</f>
        <v>500</v>
      </c>
      <c r="N31" s="72">
        <f>SUM(B27*G31)</f>
        <v>0</v>
      </c>
      <c r="O31" s="72">
        <f>SUM(C27*H31)</f>
        <v>0</v>
      </c>
      <c r="P31" s="72"/>
      <c r="Q31" s="74" t="s">
        <v>32</v>
      </c>
      <c r="R31" s="72">
        <f>SUM(M31*(A30*1.9+C30)/200)</f>
        <v>612.5</v>
      </c>
      <c r="S31" s="72">
        <f>SUM(N31+B34/2)</f>
        <v>0</v>
      </c>
      <c r="T31" s="75">
        <f>SUM((M31*(A30*1.9+C30)/200)*1.2)</f>
        <v>735</v>
      </c>
    </row>
    <row r="32" spans="1:20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12.75">
      <c r="A33" s="45" t="s">
        <v>0</v>
      </c>
      <c r="B33" s="46"/>
      <c r="C33" s="47"/>
      <c r="D33" s="48"/>
      <c r="E33" s="49" t="s">
        <v>36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</row>
    <row r="34" spans="1:20" ht="12.75">
      <c r="A34" s="53" t="s">
        <v>2</v>
      </c>
      <c r="B34" s="54" t="s">
        <v>4</v>
      </c>
      <c r="C34" s="55" t="s">
        <v>23</v>
      </c>
      <c r="D34" s="56"/>
      <c r="E34" s="57"/>
      <c r="F34" s="58" t="s">
        <v>2</v>
      </c>
      <c r="G34" s="58" t="s">
        <v>4</v>
      </c>
      <c r="H34" s="58" t="s">
        <v>23</v>
      </c>
      <c r="I34" s="58" t="s">
        <v>24</v>
      </c>
      <c r="J34" s="58" t="s">
        <v>25</v>
      </c>
      <c r="K34" s="58"/>
      <c r="L34" s="59"/>
      <c r="M34" s="58" t="s">
        <v>2</v>
      </c>
      <c r="N34" s="58" t="s">
        <v>4</v>
      </c>
      <c r="O34" s="58" t="s">
        <v>23</v>
      </c>
      <c r="P34" s="58"/>
      <c r="Q34" s="60"/>
      <c r="R34" s="58" t="s">
        <v>7</v>
      </c>
      <c r="S34" s="58" t="s">
        <v>26</v>
      </c>
      <c r="T34" s="61" t="s">
        <v>27</v>
      </c>
    </row>
    <row r="35" spans="1:20" ht="12.75">
      <c r="A35" s="62">
        <v>50</v>
      </c>
      <c r="B35" s="63">
        <v>1</v>
      </c>
      <c r="C35" s="64">
        <v>5</v>
      </c>
      <c r="D35" s="56"/>
      <c r="E35" s="65" t="s">
        <v>28</v>
      </c>
      <c r="F35" s="56">
        <v>5</v>
      </c>
      <c r="G35" s="56">
        <v>2</v>
      </c>
      <c r="H35" s="56">
        <v>2</v>
      </c>
      <c r="I35" s="56">
        <v>1</v>
      </c>
      <c r="J35" s="56">
        <f>SUM(F35+G35+H35-I35)</f>
        <v>8</v>
      </c>
      <c r="K35" s="56"/>
      <c r="L35" s="66" t="s">
        <v>28</v>
      </c>
      <c r="M35" s="56">
        <f>SUM(A35*F35+500)</f>
        <v>750</v>
      </c>
      <c r="N35" s="56">
        <f>SUM(B35*G35)</f>
        <v>2</v>
      </c>
      <c r="O35" s="56">
        <f>SUM(C35*H35)</f>
        <v>10</v>
      </c>
      <c r="P35" s="56"/>
      <c r="Q35" s="66" t="s">
        <v>28</v>
      </c>
      <c r="R35" s="56">
        <f>SUM(M35*(A38*1.9+C38)/200)</f>
        <v>918.75</v>
      </c>
      <c r="S35" s="56">
        <f>SUM(N35+B38/2)</f>
        <v>24.5</v>
      </c>
      <c r="T35" s="67">
        <f>SUM((M35*(A38*1.9+C38)/200)*1.2)</f>
        <v>1102.5</v>
      </c>
    </row>
    <row r="36" spans="1:20" ht="12.75">
      <c r="A36" s="68"/>
      <c r="B36" s="56"/>
      <c r="C36" s="56"/>
      <c r="D36" s="56"/>
      <c r="E36" s="65" t="s">
        <v>29</v>
      </c>
      <c r="F36" s="56"/>
      <c r="G36" s="56"/>
      <c r="H36" s="56"/>
      <c r="I36" s="56"/>
      <c r="J36" s="56">
        <f>SUM(F36+G36+H36-I36)</f>
        <v>0</v>
      </c>
      <c r="K36" s="56"/>
      <c r="L36" s="66" t="s">
        <v>29</v>
      </c>
      <c r="M36" s="56">
        <f>SUM(A35*F36+500)</f>
        <v>500</v>
      </c>
      <c r="N36" s="56">
        <f>SUM(B35*G36)</f>
        <v>0</v>
      </c>
      <c r="O36" s="56">
        <f>SUM(C35*H36)</f>
        <v>0</v>
      </c>
      <c r="P36" s="56"/>
      <c r="Q36" s="66" t="s">
        <v>29</v>
      </c>
      <c r="R36" s="56">
        <f>SUM(M36*(A38*1.9+C38)/200)</f>
        <v>612.5</v>
      </c>
      <c r="S36" s="56">
        <f>SUM(N36+B39/2)</f>
        <v>0</v>
      </c>
      <c r="T36" s="67">
        <f>SUM((M36*(A38*1.9+C38)/200)*1.2)</f>
        <v>735</v>
      </c>
    </row>
    <row r="37" spans="1:20" ht="12.75">
      <c r="A37" s="45" t="s">
        <v>19</v>
      </c>
      <c r="B37" s="69" t="s">
        <v>9</v>
      </c>
      <c r="C37" s="70" t="s">
        <v>21</v>
      </c>
      <c r="D37" s="56"/>
      <c r="E37" s="65" t="s">
        <v>30</v>
      </c>
      <c r="F37" s="56"/>
      <c r="G37" s="56"/>
      <c r="H37" s="56"/>
      <c r="I37" s="56"/>
      <c r="J37" s="56">
        <f>SUM(F37+G37+H37-I37)</f>
        <v>0</v>
      </c>
      <c r="K37" s="56"/>
      <c r="L37" s="66" t="s">
        <v>30</v>
      </c>
      <c r="M37" s="56">
        <f>SUM(A35*F37+500)</f>
        <v>500</v>
      </c>
      <c r="N37" s="56">
        <f>SUM(B35*G37)</f>
        <v>0</v>
      </c>
      <c r="O37" s="56">
        <f>SUM(C35*H37)</f>
        <v>0</v>
      </c>
      <c r="P37" s="56"/>
      <c r="Q37" s="66" t="s">
        <v>30</v>
      </c>
      <c r="R37" s="56">
        <f>SUM(M37*(A38*1.9+C38)/200)</f>
        <v>612.5</v>
      </c>
      <c r="S37" s="56">
        <f>SUM(N37+B40/2)</f>
        <v>0</v>
      </c>
      <c r="T37" s="67">
        <f>SUM((M37*(A38*1.9+C38)/200)*1.2)</f>
        <v>735</v>
      </c>
    </row>
    <row r="38" spans="1:20" ht="12.75">
      <c r="A38" s="62">
        <v>50</v>
      </c>
      <c r="B38" s="63">
        <v>45</v>
      </c>
      <c r="C38" s="64">
        <v>150</v>
      </c>
      <c r="D38" s="56"/>
      <c r="E38" s="65" t="s">
        <v>31</v>
      </c>
      <c r="F38" s="56"/>
      <c r="G38" s="56"/>
      <c r="H38" s="56"/>
      <c r="I38" s="56"/>
      <c r="J38" s="56">
        <f>SUM(F38+G38+H38-I38)</f>
        <v>0</v>
      </c>
      <c r="K38" s="56"/>
      <c r="L38" s="66" t="s">
        <v>31</v>
      </c>
      <c r="M38" s="56">
        <f>SUM(A35*F38+500)</f>
        <v>500</v>
      </c>
      <c r="N38" s="56">
        <f>SUM(B35*G38)</f>
        <v>0</v>
      </c>
      <c r="O38" s="56">
        <f>SUM(C35*H38)</f>
        <v>0</v>
      </c>
      <c r="P38" s="56"/>
      <c r="Q38" s="66" t="s">
        <v>31</v>
      </c>
      <c r="R38" s="56">
        <f>SUM(M38*(A38*1.9+C38)/200)</f>
        <v>612.5</v>
      </c>
      <c r="S38" s="56">
        <f>SUM(N38+B41/2)</f>
        <v>0</v>
      </c>
      <c r="T38" s="67">
        <f>SUM((M38*(A38*1.9+C38)/200)*1.2)</f>
        <v>735</v>
      </c>
    </row>
    <row r="39" spans="1:20" ht="12.75">
      <c r="A39" s="71"/>
      <c r="B39" s="72"/>
      <c r="C39" s="72"/>
      <c r="D39" s="72"/>
      <c r="E39" s="73" t="s">
        <v>32</v>
      </c>
      <c r="F39" s="72"/>
      <c r="G39" s="72"/>
      <c r="H39" s="72"/>
      <c r="I39" s="72"/>
      <c r="J39" s="72">
        <f>SUM(F39+G39+H39-I39)</f>
        <v>0</v>
      </c>
      <c r="K39" s="72"/>
      <c r="L39" s="74" t="s">
        <v>32</v>
      </c>
      <c r="M39" s="72">
        <f>SUM(A35*F39+500)</f>
        <v>500</v>
      </c>
      <c r="N39" s="72">
        <f>SUM(B35*G39)</f>
        <v>0</v>
      </c>
      <c r="O39" s="72">
        <f>SUM(C35*H39)</f>
        <v>0</v>
      </c>
      <c r="P39" s="72"/>
      <c r="Q39" s="74" t="s">
        <v>32</v>
      </c>
      <c r="R39" s="72">
        <f>SUM(M39*(A38*1.9+C38)/200)</f>
        <v>612.5</v>
      </c>
      <c r="S39" s="72">
        <f>SUM(N39+B42/2)</f>
        <v>0</v>
      </c>
      <c r="T39" s="75">
        <f>SUM((M39*(A38*1.9+C38)/200)*1.2)</f>
        <v>735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2.75"/>
  <cols>
    <col min="1" max="16384" width="12.7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1601-01-01T15:00:00Z</cp:lastPrinted>
  <dcterms:created xsi:type="dcterms:W3CDTF">2008-06-14T14:48:05Z</dcterms:created>
  <dcterms:modified xsi:type="dcterms:W3CDTF">2008-06-17T07:21:04Z</dcterms:modified>
  <cp:category/>
  <cp:version/>
  <cp:contentType/>
  <cp:contentStatus/>
  <cp:revision>1</cp:revision>
</cp:coreProperties>
</file>